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19440" windowHeight="9195"/>
  </bookViews>
  <sheets>
    <sheet name="tab 0" sheetId="1" r:id="rId1"/>
    <sheet name="приуствоНастави" sheetId="2" r:id="rId2"/>
    <sheet name="Вукашин" sheetId="3" r:id="rId3"/>
  </sheets>
  <definedNames>
    <definedName name="_xlnm._FilterDatabase" localSheetId="0" hidden="1">'tab 0'!$A$1:$P$1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" i="1"/>
  <c r="L16"/>
  <c r="L23"/>
  <c r="L26"/>
  <c r="L27"/>
  <c r="L32"/>
  <c r="L34"/>
  <c r="L42"/>
  <c r="L46"/>
  <c r="L48"/>
  <c r="L52"/>
  <c r="L53"/>
  <c r="L57"/>
  <c r="L60"/>
  <c r="L63"/>
  <c r="L64"/>
  <c r="L70"/>
  <c r="L77"/>
  <c r="L79"/>
  <c r="L89"/>
  <c r="L92"/>
  <c r="L99"/>
  <c r="L101"/>
  <c r="L104"/>
  <c r="L108"/>
  <c r="L110"/>
  <c r="L115"/>
  <c r="L127"/>
  <c r="L130"/>
  <c r="L132"/>
  <c r="L152"/>
  <c r="L154"/>
  <c r="J13"/>
  <c r="J14"/>
  <c r="J15"/>
  <c r="J16"/>
  <c r="J17"/>
  <c r="J18"/>
  <c r="J19"/>
  <c r="J20"/>
  <c r="J21"/>
  <c r="J22"/>
  <c r="J23"/>
  <c r="O23" s="1"/>
  <c r="J24"/>
  <c r="J25"/>
  <c r="J26"/>
  <c r="O26" s="1"/>
  <c r="J27"/>
  <c r="O27" s="1"/>
  <c r="J28"/>
  <c r="J29"/>
  <c r="J30"/>
  <c r="J31"/>
  <c r="J32"/>
  <c r="J33"/>
  <c r="J34"/>
  <c r="J35"/>
  <c r="J36"/>
  <c r="J37"/>
  <c r="J38"/>
  <c r="J39"/>
  <c r="J40"/>
  <c r="J41"/>
  <c r="J42"/>
  <c r="O42" s="1"/>
  <c r="J43"/>
  <c r="J44"/>
  <c r="J45"/>
  <c r="J46"/>
  <c r="O46" s="1"/>
  <c r="J47"/>
  <c r="J48"/>
  <c r="O48" s="1"/>
  <c r="J49"/>
  <c r="J50"/>
  <c r="J51"/>
  <c r="J52"/>
  <c r="O52" s="1"/>
  <c r="J53"/>
  <c r="J54"/>
  <c r="J55"/>
  <c r="J56"/>
  <c r="J57"/>
  <c r="J58"/>
  <c r="J59"/>
  <c r="J60"/>
  <c r="J61"/>
  <c r="J62"/>
  <c r="J63"/>
  <c r="J64"/>
  <c r="O64" s="1"/>
  <c r="J65"/>
  <c r="J66"/>
  <c r="J67"/>
  <c r="J68"/>
  <c r="J69"/>
  <c r="J70"/>
  <c r="J71"/>
  <c r="J72"/>
  <c r="J73"/>
  <c r="J74"/>
  <c r="J75"/>
  <c r="J76"/>
  <c r="J77"/>
  <c r="O77" s="1"/>
  <c r="J78"/>
  <c r="J79"/>
  <c r="J80"/>
  <c r="J81"/>
  <c r="J82"/>
  <c r="J83"/>
  <c r="J84"/>
  <c r="J85"/>
  <c r="J86"/>
  <c r="J87"/>
  <c r="J88"/>
  <c r="J89"/>
  <c r="O89" s="1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O110" s="1"/>
  <c r="J111"/>
  <c r="J112"/>
  <c r="J113"/>
  <c r="J114"/>
  <c r="J115"/>
  <c r="O115" s="1"/>
  <c r="J116"/>
  <c r="J117"/>
  <c r="J118"/>
  <c r="J119"/>
  <c r="J120"/>
  <c r="J121"/>
  <c r="J122"/>
  <c r="J123"/>
  <c r="J124"/>
  <c r="J125"/>
  <c r="J126"/>
  <c r="J127"/>
  <c r="O127" s="1"/>
  <c r="J128"/>
  <c r="J129"/>
  <c r="J130"/>
  <c r="O130" s="1"/>
  <c r="J131"/>
  <c r="J132"/>
  <c r="O132" s="1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O152" s="1"/>
  <c r="J153"/>
  <c r="J154"/>
  <c r="J3"/>
  <c r="O3" s="1"/>
  <c r="J4"/>
  <c r="J5"/>
  <c r="J6"/>
  <c r="J7"/>
  <c r="J8"/>
  <c r="J9"/>
  <c r="J10"/>
  <c r="J11"/>
  <c r="J12"/>
  <c r="J2"/>
  <c r="O154" l="1"/>
  <c r="N4"/>
  <c r="N19"/>
  <c r="N22"/>
  <c r="N28"/>
  <c r="N29"/>
  <c r="N35"/>
  <c r="N41"/>
  <c r="N45"/>
  <c r="N49"/>
  <c r="N50"/>
  <c r="N51"/>
  <c r="N55"/>
  <c r="N61"/>
  <c r="N62"/>
  <c r="N80"/>
  <c r="N85"/>
  <c r="N86"/>
  <c r="N95"/>
  <c r="N96"/>
  <c r="N100"/>
  <c r="N117"/>
  <c r="N119"/>
  <c r="N125"/>
  <c r="N128"/>
  <c r="N131"/>
  <c r="N133"/>
  <c r="N135"/>
  <c r="N138"/>
  <c r="N139"/>
  <c r="N143"/>
  <c r="N144"/>
  <c r="N146"/>
  <c r="N148"/>
  <c r="N149"/>
  <c r="N153"/>
  <c r="N10"/>
  <c r="N16"/>
  <c r="M32"/>
  <c r="O32" s="1"/>
  <c r="M41"/>
  <c r="O41" s="1"/>
  <c r="M53"/>
  <c r="O53" s="1"/>
  <c r="M61"/>
  <c r="O61" s="1"/>
  <c r="M65"/>
  <c r="O65" s="1"/>
  <c r="M71"/>
  <c r="O71" s="1"/>
  <c r="M81"/>
  <c r="O81" s="1"/>
  <c r="M82"/>
  <c r="O82" s="1"/>
  <c r="M91"/>
  <c r="O91" s="1"/>
  <c r="M99"/>
  <c r="O99" s="1"/>
  <c r="M107"/>
  <c r="O107" s="1"/>
  <c r="M111"/>
  <c r="O111" s="1"/>
  <c r="M118"/>
  <c r="O118" s="1"/>
  <c r="M121"/>
  <c r="O121" s="1"/>
  <c r="M126"/>
  <c r="O126" s="1"/>
  <c r="M131"/>
  <c r="O131" s="1"/>
  <c r="M137"/>
  <c r="O137" s="1"/>
  <c r="M140"/>
  <c r="O140" s="1"/>
  <c r="M145"/>
  <c r="O145" s="1"/>
  <c r="M148"/>
  <c r="O148" s="1"/>
  <c r="M4"/>
  <c r="O4" s="1"/>
  <c r="M5"/>
  <c r="O5" s="1"/>
  <c r="M7"/>
  <c r="O7" s="1"/>
  <c r="M10"/>
  <c r="M12"/>
  <c r="O12" s="1"/>
  <c r="M15"/>
  <c r="O15" s="1"/>
  <c r="M18"/>
  <c r="O18" s="1"/>
  <c r="M2"/>
  <c r="O2" s="1"/>
  <c r="L3" i="3"/>
  <c r="N3" s="1"/>
  <c r="L5"/>
  <c r="N5" s="1"/>
  <c r="N6"/>
  <c r="L7"/>
  <c r="N7" s="1"/>
  <c r="L8"/>
  <c r="N8" s="1"/>
  <c r="L9"/>
  <c r="N9" s="1"/>
  <c r="L10"/>
  <c r="N10" s="1"/>
  <c r="L11"/>
  <c r="N11" s="1"/>
  <c r="L12"/>
  <c r="N12" s="1"/>
  <c r="L13"/>
  <c r="N13" s="1"/>
  <c r="L14"/>
  <c r="N14" s="1"/>
  <c r="L15"/>
  <c r="N15" s="1"/>
  <c r="L16"/>
  <c r="N16" s="1"/>
  <c r="L17"/>
  <c r="N17" s="1"/>
  <c r="L18"/>
  <c r="N18" s="1"/>
  <c r="L19"/>
  <c r="N19" s="1"/>
  <c r="L20"/>
  <c r="N20" s="1"/>
  <c r="L21"/>
  <c r="N21" s="1"/>
  <c r="L22"/>
  <c r="N22" s="1"/>
  <c r="L23"/>
  <c r="N23" s="1"/>
  <c r="L26"/>
  <c r="N26" s="1"/>
  <c r="L29"/>
  <c r="N29" s="1"/>
  <c r="L30"/>
  <c r="N30" s="1"/>
  <c r="L32"/>
  <c r="N32" s="1"/>
  <c r="L33"/>
  <c r="N33" s="1"/>
  <c r="L34"/>
  <c r="N34" s="1"/>
  <c r="L35"/>
  <c r="N35" s="1"/>
  <c r="L36"/>
  <c r="N36" s="1"/>
  <c r="L37"/>
  <c r="N37" s="1"/>
  <c r="L38"/>
  <c r="N38" s="1"/>
  <c r="L40"/>
  <c r="N40" s="1"/>
  <c r="L41"/>
  <c r="N41" s="1"/>
  <c r="L42"/>
  <c r="N42" s="1"/>
  <c r="L44"/>
  <c r="N44" s="1"/>
  <c r="L45"/>
  <c r="N45" s="1"/>
  <c r="L46"/>
  <c r="N46" s="1"/>
  <c r="L48"/>
  <c r="N48" s="1"/>
  <c r="L50"/>
  <c r="N50" s="1"/>
  <c r="L51"/>
  <c r="N51" s="1"/>
  <c r="L52"/>
  <c r="N52" s="1"/>
  <c r="L55"/>
  <c r="N55" s="1"/>
  <c r="L56"/>
  <c r="N56" s="1"/>
  <c r="L57"/>
  <c r="N57" s="1"/>
  <c r="L58"/>
  <c r="N58" s="1"/>
  <c r="L59"/>
  <c r="N59" s="1"/>
  <c r="L60"/>
  <c r="N60" s="1"/>
  <c r="L61"/>
  <c r="N61" s="1"/>
  <c r="L62"/>
  <c r="N62" s="1"/>
  <c r="L63"/>
  <c r="N63" s="1"/>
  <c r="L64"/>
  <c r="N64" s="1"/>
  <c r="N66"/>
  <c r="L67"/>
  <c r="N67" s="1"/>
  <c r="L68"/>
  <c r="M67" i="1" s="1"/>
  <c r="O67" s="1"/>
  <c r="L69" i="3"/>
  <c r="M68" i="1" s="1"/>
  <c r="O68" s="1"/>
  <c r="N69" i="3"/>
  <c r="L71"/>
  <c r="M70" i="1" s="1"/>
  <c r="O70" s="1"/>
  <c r="N71" i="3"/>
  <c r="L72"/>
  <c r="N72" s="1"/>
  <c r="L73"/>
  <c r="M72" i="1" s="1"/>
  <c r="O72" s="1"/>
  <c r="L75" i="3"/>
  <c r="M74" i="1" s="1"/>
  <c r="O74" s="1"/>
  <c r="N75" i="3"/>
  <c r="L76"/>
  <c r="M75" i="1" s="1"/>
  <c r="O75" s="1"/>
  <c r="N76" i="3"/>
  <c r="L77"/>
  <c r="N77" s="1"/>
  <c r="L79"/>
  <c r="M78" i="1" s="1"/>
  <c r="O78" s="1"/>
  <c r="L80" i="3"/>
  <c r="M79" i="1" s="1"/>
  <c r="O79" s="1"/>
  <c r="N80" i="3"/>
  <c r="L81"/>
  <c r="M80" i="1" s="1"/>
  <c r="O80" s="1"/>
  <c r="N81" i="3"/>
  <c r="L82"/>
  <c r="N82" s="1"/>
  <c r="N83"/>
  <c r="L84"/>
  <c r="N84" s="1"/>
  <c r="L85"/>
  <c r="N85" s="1"/>
  <c r="L86"/>
  <c r="N86" s="1"/>
  <c r="L87"/>
  <c r="N87" s="1"/>
  <c r="L88"/>
  <c r="N88" s="1"/>
  <c r="L89"/>
  <c r="N89" s="1"/>
  <c r="L92"/>
  <c r="N92" s="1"/>
  <c r="L93"/>
  <c r="N93" s="1"/>
  <c r="L94"/>
  <c r="N94" s="1"/>
  <c r="L95"/>
  <c r="N95" s="1"/>
  <c r="L96"/>
  <c r="N96" s="1"/>
  <c r="L97"/>
  <c r="N97" s="1"/>
  <c r="L98"/>
  <c r="N98" s="1"/>
  <c r="L99"/>
  <c r="N99" s="1"/>
  <c r="L100"/>
  <c r="N100" s="1"/>
  <c r="L101"/>
  <c r="N101" s="1"/>
  <c r="L102"/>
  <c r="N102" s="1"/>
  <c r="L103"/>
  <c r="N103" s="1"/>
  <c r="L104"/>
  <c r="N104" s="1"/>
  <c r="L105"/>
  <c r="N105" s="1"/>
  <c r="L106"/>
  <c r="N106" s="1"/>
  <c r="L107"/>
  <c r="N107" s="1"/>
  <c r="L108"/>
  <c r="N108" s="1"/>
  <c r="L109"/>
  <c r="N109" s="1"/>
  <c r="L110"/>
  <c r="N110" s="1"/>
  <c r="L112"/>
  <c r="N112" s="1"/>
  <c r="L113"/>
  <c r="N113" s="1"/>
  <c r="L115"/>
  <c r="N115" s="1"/>
  <c r="L117"/>
  <c r="N117" s="1"/>
  <c r="L118"/>
  <c r="N118" s="1"/>
  <c r="L119"/>
  <c r="N119" s="1"/>
  <c r="L120"/>
  <c r="N120" s="1"/>
  <c r="L121"/>
  <c r="N121" s="1"/>
  <c r="L122"/>
  <c r="N122" s="1"/>
  <c r="L123"/>
  <c r="N123" s="1"/>
  <c r="L124"/>
  <c r="N124" s="1"/>
  <c r="L125"/>
  <c r="N125" s="1"/>
  <c r="L126"/>
  <c r="N126" s="1"/>
  <c r="L127"/>
  <c r="N127"/>
  <c r="L129"/>
  <c r="M128" i="1" s="1"/>
  <c r="O128" s="1"/>
  <c r="L130" i="3"/>
  <c r="M129" i="1" s="1"/>
  <c r="O129" s="1"/>
  <c r="L132" i="3"/>
  <c r="N132"/>
  <c r="L134"/>
  <c r="M133" i="1" s="1"/>
  <c r="O133" s="1"/>
  <c r="N134" i="3"/>
  <c r="L135"/>
  <c r="M134" i="1" s="1"/>
  <c r="O134" s="1"/>
  <c r="L136" i="3"/>
  <c r="M135" i="1" s="1"/>
  <c r="O135" s="1"/>
  <c r="L137" i="3"/>
  <c r="M136" i="1" s="1"/>
  <c r="O136" s="1"/>
  <c r="N137" i="3"/>
  <c r="L138"/>
  <c r="N138"/>
  <c r="L139"/>
  <c r="M138" i="1" s="1"/>
  <c r="O138" s="1"/>
  <c r="L140" i="3"/>
  <c r="M139" i="1" s="1"/>
  <c r="O139" s="1"/>
  <c r="L141" i="3"/>
  <c r="N141"/>
  <c r="L142"/>
  <c r="M141" i="1" s="1"/>
  <c r="O141" s="1"/>
  <c r="N142" i="3"/>
  <c r="L143"/>
  <c r="M142" i="1" s="1"/>
  <c r="O142" s="1"/>
  <c r="L144" i="3"/>
  <c r="M143" i="1" s="1"/>
  <c r="O143" s="1"/>
  <c r="L145" i="3"/>
  <c r="M144" i="1" s="1"/>
  <c r="O144" s="1"/>
  <c r="N145" i="3"/>
  <c r="L146"/>
  <c r="N146"/>
  <c r="L147"/>
  <c r="M146" i="1" s="1"/>
  <c r="O146" s="1"/>
  <c r="L148" i="3"/>
  <c r="M147" i="1" s="1"/>
  <c r="O147" s="1"/>
  <c r="L149" i="3"/>
  <c r="N149"/>
  <c r="L150"/>
  <c r="M149" i="1" s="1"/>
  <c r="O149" s="1"/>
  <c r="N150" i="3"/>
  <c r="L151"/>
  <c r="M150" i="1" s="1"/>
  <c r="O150" s="1"/>
  <c r="L152" i="3"/>
  <c r="M151" i="1" s="1"/>
  <c r="O151" s="1"/>
  <c r="L154" i="3"/>
  <c r="M153" i="1" s="1"/>
  <c r="O153" s="1"/>
  <c r="N154" i="3"/>
  <c r="L155"/>
  <c r="N155"/>
  <c r="L156"/>
  <c r="N156" s="1"/>
  <c r="L157"/>
  <c r="N157" s="1"/>
  <c r="E160"/>
  <c r="G160"/>
  <c r="I160"/>
  <c r="K160"/>
  <c r="K5" i="1"/>
  <c r="L5" s="1"/>
  <c r="K6"/>
  <c r="L6" s="1"/>
  <c r="K7"/>
  <c r="L7" s="1"/>
  <c r="K8"/>
  <c r="L8" s="1"/>
  <c r="K9"/>
  <c r="L9" s="1"/>
  <c r="K10"/>
  <c r="L10" s="1"/>
  <c r="K11"/>
  <c r="L11" s="1"/>
  <c r="K12"/>
  <c r="L12" s="1"/>
  <c r="K13"/>
  <c r="L13" s="1"/>
  <c r="K14"/>
  <c r="L14" s="1"/>
  <c r="K15"/>
  <c r="L15" s="1"/>
  <c r="K17"/>
  <c r="L17" s="1"/>
  <c r="K18"/>
  <c r="L18" s="1"/>
  <c r="K19"/>
  <c r="L19" s="1"/>
  <c r="K20"/>
  <c r="L20" s="1"/>
  <c r="K21"/>
  <c r="L21" s="1"/>
  <c r="K22"/>
  <c r="L22" s="1"/>
  <c r="K24"/>
  <c r="L24" s="1"/>
  <c r="O24" s="1"/>
  <c r="K25"/>
  <c r="L25" s="1"/>
  <c r="K28"/>
  <c r="L28" s="1"/>
  <c r="K29"/>
  <c r="L29" s="1"/>
  <c r="K30"/>
  <c r="L30" s="1"/>
  <c r="O30" s="1"/>
  <c r="K31"/>
  <c r="L31" s="1"/>
  <c r="K33"/>
  <c r="L33" s="1"/>
  <c r="K35"/>
  <c r="L35" s="1"/>
  <c r="K36"/>
  <c r="L36" s="1"/>
  <c r="K37"/>
  <c r="L37" s="1"/>
  <c r="K38"/>
  <c r="L38" s="1"/>
  <c r="O38" s="1"/>
  <c r="K39"/>
  <c r="L39" s="1"/>
  <c r="K40"/>
  <c r="L40" s="1"/>
  <c r="K41"/>
  <c r="L41" s="1"/>
  <c r="K43"/>
  <c r="L43" s="1"/>
  <c r="K44"/>
  <c r="L44" s="1"/>
  <c r="K45"/>
  <c r="L45" s="1"/>
  <c r="K47"/>
  <c r="L47" s="1"/>
  <c r="K49"/>
  <c r="L49" s="1"/>
  <c r="K50"/>
  <c r="L50" s="1"/>
  <c r="K51"/>
  <c r="L51" s="1"/>
  <c r="K54"/>
  <c r="L54" s="1"/>
  <c r="K55"/>
  <c r="L55" s="1"/>
  <c r="K56"/>
  <c r="L56" s="1"/>
  <c r="K58"/>
  <c r="L58" s="1"/>
  <c r="K59"/>
  <c r="L59" s="1"/>
  <c r="K61"/>
  <c r="L61" s="1"/>
  <c r="K62"/>
  <c r="L62" s="1"/>
  <c r="K65"/>
  <c r="L65" s="1"/>
  <c r="K66"/>
  <c r="L66" s="1"/>
  <c r="K67"/>
  <c r="L67" s="1"/>
  <c r="K68"/>
  <c r="L68" s="1"/>
  <c r="K69"/>
  <c r="L69" s="1"/>
  <c r="O69" s="1"/>
  <c r="K71"/>
  <c r="L71" s="1"/>
  <c r="K72"/>
  <c r="L72" s="1"/>
  <c r="K73"/>
  <c r="L73" s="1"/>
  <c r="O73" s="1"/>
  <c r="K74"/>
  <c r="L74" s="1"/>
  <c r="K75"/>
  <c r="L75" s="1"/>
  <c r="K76"/>
  <c r="L76" s="1"/>
  <c r="K78"/>
  <c r="L78" s="1"/>
  <c r="K80"/>
  <c r="L80" s="1"/>
  <c r="K81"/>
  <c r="L81" s="1"/>
  <c r="K82"/>
  <c r="L82" s="1"/>
  <c r="K83"/>
  <c r="L83" s="1"/>
  <c r="K84"/>
  <c r="L84" s="1"/>
  <c r="K85"/>
  <c r="L85" s="1"/>
  <c r="K86"/>
  <c r="L86" s="1"/>
  <c r="K87"/>
  <c r="L87" s="1"/>
  <c r="K88"/>
  <c r="L88" s="1"/>
  <c r="K90"/>
  <c r="L90" s="1"/>
  <c r="O90" s="1"/>
  <c r="K91"/>
  <c r="L91" s="1"/>
  <c r="K93"/>
  <c r="L93" s="1"/>
  <c r="K94"/>
  <c r="L94" s="1"/>
  <c r="K95"/>
  <c r="L95" s="1"/>
  <c r="K96"/>
  <c r="L96" s="1"/>
  <c r="K97"/>
  <c r="L97" s="1"/>
  <c r="K98"/>
  <c r="L98" s="1"/>
  <c r="K100"/>
  <c r="L100" s="1"/>
  <c r="K102"/>
  <c r="L102" s="1"/>
  <c r="K103"/>
  <c r="L103" s="1"/>
  <c r="K105"/>
  <c r="L105" s="1"/>
  <c r="K106"/>
  <c r="L106" s="1"/>
  <c r="K107"/>
  <c r="L107" s="1"/>
  <c r="K109"/>
  <c r="L109" s="1"/>
  <c r="K111"/>
  <c r="L111" s="1"/>
  <c r="K112"/>
  <c r="L112" s="1"/>
  <c r="K113"/>
  <c r="L113" s="1"/>
  <c r="O113" s="1"/>
  <c r="K114"/>
  <c r="L114" s="1"/>
  <c r="K116"/>
  <c r="L116" s="1"/>
  <c r="K117"/>
  <c r="L117" s="1"/>
  <c r="K118"/>
  <c r="L118" s="1"/>
  <c r="K119"/>
  <c r="L119" s="1"/>
  <c r="K120"/>
  <c r="L120" s="1"/>
  <c r="K121"/>
  <c r="L121" s="1"/>
  <c r="K122"/>
  <c r="L122" s="1"/>
  <c r="K123"/>
  <c r="L123" s="1"/>
  <c r="K124"/>
  <c r="L124" s="1"/>
  <c r="K125"/>
  <c r="L125" s="1"/>
  <c r="K126"/>
  <c r="L126" s="1"/>
  <c r="K128"/>
  <c r="L128" s="1"/>
  <c r="K129"/>
  <c r="L129" s="1"/>
  <c r="K131"/>
  <c r="L131" s="1"/>
  <c r="K133"/>
  <c r="L133" s="1"/>
  <c r="K134"/>
  <c r="L134" s="1"/>
  <c r="K135"/>
  <c r="L135" s="1"/>
  <c r="K136"/>
  <c r="L136" s="1"/>
  <c r="K137"/>
  <c r="L137" s="1"/>
  <c r="K138"/>
  <c r="L138" s="1"/>
  <c r="K139"/>
  <c r="L139" s="1"/>
  <c r="K140"/>
  <c r="L140" s="1"/>
  <c r="K141"/>
  <c r="L141" s="1"/>
  <c r="K142"/>
  <c r="L142" s="1"/>
  <c r="K143"/>
  <c r="L143" s="1"/>
  <c r="K144"/>
  <c r="L144" s="1"/>
  <c r="K145"/>
  <c r="L145" s="1"/>
  <c r="K146"/>
  <c r="L146" s="1"/>
  <c r="K147"/>
  <c r="L147" s="1"/>
  <c r="K148"/>
  <c r="L148" s="1"/>
  <c r="K149"/>
  <c r="L149" s="1"/>
  <c r="K150"/>
  <c r="L150" s="1"/>
  <c r="K151"/>
  <c r="L151" s="1"/>
  <c r="K153"/>
  <c r="L153" s="1"/>
  <c r="K4"/>
  <c r="L4" s="1"/>
  <c r="K2"/>
  <c r="L2" s="1"/>
  <c r="N152" i="3" l="1"/>
  <c r="N148"/>
  <c r="N144"/>
  <c r="N140"/>
  <c r="N136"/>
  <c r="N130"/>
  <c r="M16" i="1"/>
  <c r="O16" s="1"/>
  <c r="M8"/>
  <c r="O8" s="1"/>
  <c r="M122"/>
  <c r="O122" s="1"/>
  <c r="M112"/>
  <c r="O112" s="1"/>
  <c r="M103"/>
  <c r="O103" s="1"/>
  <c r="M95"/>
  <c r="O95" s="1"/>
  <c r="M85"/>
  <c r="O85" s="1"/>
  <c r="M76"/>
  <c r="O76" s="1"/>
  <c r="M66"/>
  <c r="O66" s="1"/>
  <c r="M57"/>
  <c r="O57" s="1"/>
  <c r="M47"/>
  <c r="O47" s="1"/>
  <c r="M36"/>
  <c r="O36" s="1"/>
  <c r="M25"/>
  <c r="O25" s="1"/>
  <c r="M102"/>
  <c r="O102" s="1"/>
  <c r="M94"/>
  <c r="O94" s="1"/>
  <c r="M84"/>
  <c r="O84" s="1"/>
  <c r="M56"/>
  <c r="O56" s="1"/>
  <c r="M45"/>
  <c r="O45" s="1"/>
  <c r="M35"/>
  <c r="O35" s="1"/>
  <c r="M22"/>
  <c r="O22" s="1"/>
  <c r="N151" i="3"/>
  <c r="N147"/>
  <c r="N143"/>
  <c r="N139"/>
  <c r="N135"/>
  <c r="N129"/>
  <c r="M14" i="1"/>
  <c r="O14" s="1"/>
  <c r="M6"/>
  <c r="O6" s="1"/>
  <c r="M120"/>
  <c r="O120" s="1"/>
  <c r="M109"/>
  <c r="O109" s="1"/>
  <c r="M101"/>
  <c r="O101" s="1"/>
  <c r="M93"/>
  <c r="O93" s="1"/>
  <c r="M83"/>
  <c r="O83" s="1"/>
  <c r="M63"/>
  <c r="O63" s="1"/>
  <c r="M55"/>
  <c r="O55" s="1"/>
  <c r="M44"/>
  <c r="O44" s="1"/>
  <c r="M34"/>
  <c r="O34" s="1"/>
  <c r="M21"/>
  <c r="O21" s="1"/>
  <c r="N79" i="3"/>
  <c r="N73"/>
  <c r="N68"/>
  <c r="M13" i="1"/>
  <c r="O13" s="1"/>
  <c r="M119"/>
  <c r="O119" s="1"/>
  <c r="M108"/>
  <c r="O108" s="1"/>
  <c r="M100"/>
  <c r="O100" s="1"/>
  <c r="M92"/>
  <c r="O92" s="1"/>
  <c r="M62"/>
  <c r="O62" s="1"/>
  <c r="M54"/>
  <c r="O54" s="1"/>
  <c r="M43"/>
  <c r="O43" s="1"/>
  <c r="M33"/>
  <c r="O33" s="1"/>
  <c r="M20"/>
  <c r="O20" s="1"/>
  <c r="M19"/>
  <c r="O19" s="1"/>
  <c r="M11"/>
  <c r="O11" s="1"/>
  <c r="M125"/>
  <c r="O125" s="1"/>
  <c r="M117"/>
  <c r="O117" s="1"/>
  <c r="M106"/>
  <c r="O106" s="1"/>
  <c r="M98"/>
  <c r="O98" s="1"/>
  <c r="M88"/>
  <c r="O88" s="1"/>
  <c r="M60"/>
  <c r="O60" s="1"/>
  <c r="M51"/>
  <c r="O51" s="1"/>
  <c r="M40"/>
  <c r="O40" s="1"/>
  <c r="M31"/>
  <c r="O31" s="1"/>
  <c r="O10"/>
  <c r="M124"/>
  <c r="O124" s="1"/>
  <c r="M116"/>
  <c r="O116" s="1"/>
  <c r="M105"/>
  <c r="O105" s="1"/>
  <c r="M97"/>
  <c r="O97" s="1"/>
  <c r="M87"/>
  <c r="O87" s="1"/>
  <c r="M59"/>
  <c r="O59" s="1"/>
  <c r="M50"/>
  <c r="O50" s="1"/>
  <c r="M39"/>
  <c r="O39" s="1"/>
  <c r="M29"/>
  <c r="O29" s="1"/>
  <c r="M17"/>
  <c r="O17" s="1"/>
  <c r="M9"/>
  <c r="O9" s="1"/>
  <c r="M123"/>
  <c r="O123" s="1"/>
  <c r="M114"/>
  <c r="O114" s="1"/>
  <c r="M104"/>
  <c r="O104" s="1"/>
  <c r="M96"/>
  <c r="O96" s="1"/>
  <c r="M86"/>
  <c r="O86" s="1"/>
  <c r="M58"/>
  <c r="O58" s="1"/>
  <c r="M49"/>
  <c r="O49" s="1"/>
  <c r="M37"/>
  <c r="O37" s="1"/>
  <c r="M28"/>
  <c r="O28" s="1"/>
</calcChain>
</file>

<file path=xl/sharedStrings.xml><?xml version="1.0" encoding="utf-8"?>
<sst xmlns="http://schemas.openxmlformats.org/spreadsheetml/2006/main" count="1799" uniqueCount="672">
  <si>
    <t>презиме</t>
  </si>
  <si>
    <t>име</t>
  </si>
  <si>
    <t>индекс</t>
  </si>
  <si>
    <t>Ивановић</t>
  </si>
  <si>
    <t>Данило</t>
  </si>
  <si>
    <t>2014/0138</t>
  </si>
  <si>
    <t>Поповић</t>
  </si>
  <si>
    <t>Јован</t>
  </si>
  <si>
    <t>2016/0040</t>
  </si>
  <si>
    <t>Крсмановић</t>
  </si>
  <si>
    <t>Ђурђица</t>
  </si>
  <si>
    <t>2016/0252</t>
  </si>
  <si>
    <t>Рајић</t>
  </si>
  <si>
    <t>Тијана</t>
  </si>
  <si>
    <t>2017/0127</t>
  </si>
  <si>
    <t>Дутина</t>
  </si>
  <si>
    <t>Марија</t>
  </si>
  <si>
    <t>2017/0279</t>
  </si>
  <si>
    <t>Јанаћковић</t>
  </si>
  <si>
    <t>Јелена</t>
  </si>
  <si>
    <t>2017/0283</t>
  </si>
  <si>
    <t>Гвозденовић</t>
  </si>
  <si>
    <t>Огњен</t>
  </si>
  <si>
    <t>2017/0314</t>
  </si>
  <si>
    <t>Грба</t>
  </si>
  <si>
    <t>Никола</t>
  </si>
  <si>
    <t>2017/0351</t>
  </si>
  <si>
    <t>Решетар</t>
  </si>
  <si>
    <t>Иван</t>
  </si>
  <si>
    <t>2017/0453</t>
  </si>
  <si>
    <t>Бакић</t>
  </si>
  <si>
    <t>2017/0476</t>
  </si>
  <si>
    <t>Ђурић</t>
  </si>
  <si>
    <t>Марко</t>
  </si>
  <si>
    <t>2017/2043</t>
  </si>
  <si>
    <t>Врљанац</t>
  </si>
  <si>
    <t>2018/0047</t>
  </si>
  <si>
    <t>Ђорђевић</t>
  </si>
  <si>
    <t>Лазар</t>
  </si>
  <si>
    <t>2018/0059</t>
  </si>
  <si>
    <t>Анђелковић</t>
  </si>
  <si>
    <t>Дарко</t>
  </si>
  <si>
    <t>2018/0075</t>
  </si>
  <si>
    <t>Пајић</t>
  </si>
  <si>
    <t>Ђорђе</t>
  </si>
  <si>
    <t>2018/0082</t>
  </si>
  <si>
    <t>Милић</t>
  </si>
  <si>
    <t>Илија</t>
  </si>
  <si>
    <t>2018/0251</t>
  </si>
  <si>
    <t>Шаргић</t>
  </si>
  <si>
    <t>Емилија</t>
  </si>
  <si>
    <t>2018/0284</t>
  </si>
  <si>
    <t>Павловић</t>
  </si>
  <si>
    <t>Јована</t>
  </si>
  <si>
    <t>2018/0295</t>
  </si>
  <si>
    <t>Стопарић</t>
  </si>
  <si>
    <t>Синиша</t>
  </si>
  <si>
    <t>2018/0312</t>
  </si>
  <si>
    <t>Николић</t>
  </si>
  <si>
    <t>Андрија</t>
  </si>
  <si>
    <t>2018/0317</t>
  </si>
  <si>
    <t>Марковић</t>
  </si>
  <si>
    <t>Сања</t>
  </si>
  <si>
    <t>2018/0324</t>
  </si>
  <si>
    <t>Вукосављевић</t>
  </si>
  <si>
    <t>Алекса</t>
  </si>
  <si>
    <t>2018/0341</t>
  </si>
  <si>
    <t>Митић</t>
  </si>
  <si>
    <t>Андријана</t>
  </si>
  <si>
    <t>2018/0360</t>
  </si>
  <si>
    <t>Дробњак</t>
  </si>
  <si>
    <t>Ања</t>
  </si>
  <si>
    <t>2018/0366</t>
  </si>
  <si>
    <t>Маринковић</t>
  </si>
  <si>
    <t>2018/0375</t>
  </si>
  <si>
    <t>Стојановић</t>
  </si>
  <si>
    <t>Лука</t>
  </si>
  <si>
    <t>2018/0384</t>
  </si>
  <si>
    <t>Стевановић</t>
  </si>
  <si>
    <t>Војислав</t>
  </si>
  <si>
    <t>2018/0412</t>
  </si>
  <si>
    <t>Куреш</t>
  </si>
  <si>
    <t>Луна</t>
  </si>
  <si>
    <t>2018/0417</t>
  </si>
  <si>
    <t>2018/0421</t>
  </si>
  <si>
    <t>Булатовић</t>
  </si>
  <si>
    <t>Ана</t>
  </si>
  <si>
    <t>2018/0424</t>
  </si>
  <si>
    <t>Вулићевић</t>
  </si>
  <si>
    <t>Александар</t>
  </si>
  <si>
    <t>2018/0425</t>
  </si>
  <si>
    <t>Исаковић</t>
  </si>
  <si>
    <t>2018/0437</t>
  </si>
  <si>
    <t>Ћика</t>
  </si>
  <si>
    <t>2018/0439</t>
  </si>
  <si>
    <t>2018/0455</t>
  </si>
  <si>
    <t>Дреноваковић</t>
  </si>
  <si>
    <t>Новак</t>
  </si>
  <si>
    <t>2018/0459</t>
  </si>
  <si>
    <t>Милијаш</t>
  </si>
  <si>
    <t>Вељко</t>
  </si>
  <si>
    <t>2018/0473</t>
  </si>
  <si>
    <t>Бојић</t>
  </si>
  <si>
    <t>2018/0476</t>
  </si>
  <si>
    <t>Јовичић</t>
  </si>
  <si>
    <t>Наташа</t>
  </si>
  <si>
    <t>2018/0477</t>
  </si>
  <si>
    <t>Нешовановић</t>
  </si>
  <si>
    <t>Катарина</t>
  </si>
  <si>
    <t>2018/0482</t>
  </si>
  <si>
    <t>Милинчић</t>
  </si>
  <si>
    <t>2018/0483</t>
  </si>
  <si>
    <t>Живановић</t>
  </si>
  <si>
    <t>2018/0485</t>
  </si>
  <si>
    <t>Мијаиловић</t>
  </si>
  <si>
    <t>Ива</t>
  </si>
  <si>
    <t>2018/0490</t>
  </si>
  <si>
    <t>Миловановић</t>
  </si>
  <si>
    <t>Филип</t>
  </si>
  <si>
    <t>2018/1002</t>
  </si>
  <si>
    <t>Мирковић</t>
  </si>
  <si>
    <t>Милан</t>
  </si>
  <si>
    <t>2019/0009</t>
  </si>
  <si>
    <t>Броћић</t>
  </si>
  <si>
    <t>Викторија</t>
  </si>
  <si>
    <t>2019/0013</t>
  </si>
  <si>
    <t>2019/0030</t>
  </si>
  <si>
    <t>Динић</t>
  </si>
  <si>
    <t>2019/0037</t>
  </si>
  <si>
    <t>Александра</t>
  </si>
  <si>
    <t>2019/0044</t>
  </si>
  <si>
    <t>Бешевић</t>
  </si>
  <si>
    <t>2019/0050</t>
  </si>
  <si>
    <t>2019/0052</t>
  </si>
  <si>
    <t>Цветковић</t>
  </si>
  <si>
    <t>Неда</t>
  </si>
  <si>
    <t>2019/0078</t>
  </si>
  <si>
    <t>Ускоковић</t>
  </si>
  <si>
    <t>2019/0080</t>
  </si>
  <si>
    <t>Живковић</t>
  </si>
  <si>
    <t>Ирена</t>
  </si>
  <si>
    <t>2019/0082</t>
  </si>
  <si>
    <t>Симовић</t>
  </si>
  <si>
    <t>2019/0093</t>
  </si>
  <si>
    <t>Тривић</t>
  </si>
  <si>
    <t>Игор</t>
  </si>
  <si>
    <t>2019/0099</t>
  </si>
  <si>
    <t>Стоименовић</t>
  </si>
  <si>
    <t>Душан</t>
  </si>
  <si>
    <t>2019/0102</t>
  </si>
  <si>
    <t>Думановић</t>
  </si>
  <si>
    <t>2019/0105</t>
  </si>
  <si>
    <t>Костић</t>
  </si>
  <si>
    <t>Павле</t>
  </si>
  <si>
    <t>2019/0111</t>
  </si>
  <si>
    <t>Белошевац</t>
  </si>
  <si>
    <t>Анђела</t>
  </si>
  <si>
    <t>2019/0118</t>
  </si>
  <si>
    <t>Крижанић</t>
  </si>
  <si>
    <t>Теодора</t>
  </si>
  <si>
    <t>2019/0119</t>
  </si>
  <si>
    <t>Јелић</t>
  </si>
  <si>
    <t>2019/0121</t>
  </si>
  <si>
    <t>Радмиловић</t>
  </si>
  <si>
    <t>Лана</t>
  </si>
  <si>
    <t>2019/0131</t>
  </si>
  <si>
    <t>Вулић</t>
  </si>
  <si>
    <t>Исидора</t>
  </si>
  <si>
    <t>2019/0143</t>
  </si>
  <si>
    <t>Алексић</t>
  </si>
  <si>
    <t>Михаило</t>
  </si>
  <si>
    <t>2019/0147</t>
  </si>
  <si>
    <t>Јакшић</t>
  </si>
  <si>
    <t>2019/0160</t>
  </si>
  <si>
    <t>Добрица</t>
  </si>
  <si>
    <t>2019/0161</t>
  </si>
  <si>
    <t>Влатковић</t>
  </si>
  <si>
    <t>Себастијан</t>
  </si>
  <si>
    <t>2019/0163</t>
  </si>
  <si>
    <t>Мина</t>
  </si>
  <si>
    <t>2019/0176</t>
  </si>
  <si>
    <t>Митровић</t>
  </si>
  <si>
    <t>2019/0178</t>
  </si>
  <si>
    <t>Модринић</t>
  </si>
  <si>
    <t>2019/0184</t>
  </si>
  <si>
    <t>Тановић</t>
  </si>
  <si>
    <t>2019/0187</t>
  </si>
  <si>
    <t>Радић</t>
  </si>
  <si>
    <t>2019/0193</t>
  </si>
  <si>
    <t>Шпановић</t>
  </si>
  <si>
    <t>Сара</t>
  </si>
  <si>
    <t>2019/0196</t>
  </si>
  <si>
    <t>Милена</t>
  </si>
  <si>
    <t>2019/0208</t>
  </si>
  <si>
    <t>Гарић</t>
  </si>
  <si>
    <t>Матија</t>
  </si>
  <si>
    <t>2019/0215</t>
  </si>
  <si>
    <t>Матовић</t>
  </si>
  <si>
    <t>Луција</t>
  </si>
  <si>
    <t>2019/0223</t>
  </si>
  <si>
    <t>Мечанин</t>
  </si>
  <si>
    <t>2019/0227</t>
  </si>
  <si>
    <t>Бојанић</t>
  </si>
  <si>
    <t>2019/0230</t>
  </si>
  <si>
    <t>Андреј</t>
  </si>
  <si>
    <t>2019/0233</t>
  </si>
  <si>
    <t>Борјан</t>
  </si>
  <si>
    <t>2019/0234</t>
  </si>
  <si>
    <t>Ковачевић</t>
  </si>
  <si>
    <t>2019/0250</t>
  </si>
  <si>
    <t>Симић</t>
  </si>
  <si>
    <t>Владимир</t>
  </si>
  <si>
    <t>2019/0252</t>
  </si>
  <si>
    <t>Башић</t>
  </si>
  <si>
    <t>2019/0260</t>
  </si>
  <si>
    <t>Јелисијевић</t>
  </si>
  <si>
    <t>2019/0262</t>
  </si>
  <si>
    <t>Љубојевић</t>
  </si>
  <si>
    <t>Лена</t>
  </si>
  <si>
    <t>2019/0264</t>
  </si>
  <si>
    <t>Бојовић</t>
  </si>
  <si>
    <t>Ивана</t>
  </si>
  <si>
    <t>2019/0265</t>
  </si>
  <si>
    <t>Богић</t>
  </si>
  <si>
    <t>Миљана</t>
  </si>
  <si>
    <t>2019/0273</t>
  </si>
  <si>
    <t>2019/0279</t>
  </si>
  <si>
    <t>Мијовић</t>
  </si>
  <si>
    <t>2019/0280</t>
  </si>
  <si>
    <t>Ћопић</t>
  </si>
  <si>
    <t>2019/0282</t>
  </si>
  <si>
    <t>Обреновић</t>
  </si>
  <si>
    <t>Милош</t>
  </si>
  <si>
    <t>2019/0287</t>
  </si>
  <si>
    <t>Филиповић</t>
  </si>
  <si>
    <t>Андреа</t>
  </si>
  <si>
    <t>2019/0292</t>
  </si>
  <si>
    <t>Томовић</t>
  </si>
  <si>
    <t>2019/0295</t>
  </si>
  <si>
    <t>Чанић</t>
  </si>
  <si>
    <t>2019/0296</t>
  </si>
  <si>
    <t>Голијанин</t>
  </si>
  <si>
    <t>Анастасија</t>
  </si>
  <si>
    <t>2019/0301</t>
  </si>
  <si>
    <t>Граовић</t>
  </si>
  <si>
    <t>2019/0312</t>
  </si>
  <si>
    <t>Јеремић</t>
  </si>
  <si>
    <t>Тина</t>
  </si>
  <si>
    <t>2019/0319</t>
  </si>
  <si>
    <t>Радоичић</t>
  </si>
  <si>
    <t>Маја</t>
  </si>
  <si>
    <t>2019/0325</t>
  </si>
  <si>
    <t>Мила</t>
  </si>
  <si>
    <t>2019/0327</t>
  </si>
  <si>
    <t>Вучковић</t>
  </si>
  <si>
    <t>Вања</t>
  </si>
  <si>
    <t>2019/0332</t>
  </si>
  <si>
    <t>Зарић</t>
  </si>
  <si>
    <t>Маријана</t>
  </si>
  <si>
    <t>2019/0344</t>
  </si>
  <si>
    <t>2019/0345</t>
  </si>
  <si>
    <t>Парезановић</t>
  </si>
  <si>
    <t>2019/0356</t>
  </si>
  <si>
    <t>Аћимовић</t>
  </si>
  <si>
    <t>Коста</t>
  </si>
  <si>
    <t>2019/0362</t>
  </si>
  <si>
    <t>Вуруна</t>
  </si>
  <si>
    <t>2019/0363</t>
  </si>
  <si>
    <t>2019/0368</t>
  </si>
  <si>
    <t>Стојилковић</t>
  </si>
  <si>
    <t>2019/0369</t>
  </si>
  <si>
    <t>Мандинић</t>
  </si>
  <si>
    <t>Петра</t>
  </si>
  <si>
    <t>2019/0370</t>
  </si>
  <si>
    <t>Ферлан</t>
  </si>
  <si>
    <t>Стефан</t>
  </si>
  <si>
    <t>2019/0374</t>
  </si>
  <si>
    <t>Момирски</t>
  </si>
  <si>
    <t>Драгана</t>
  </si>
  <si>
    <t>2019/0379</t>
  </si>
  <si>
    <t>Богдан</t>
  </si>
  <si>
    <t>2019/0383</t>
  </si>
  <si>
    <t>Црноглавац</t>
  </si>
  <si>
    <t>Кристијан</t>
  </si>
  <si>
    <t>2019/0387</t>
  </si>
  <si>
    <t>Немања</t>
  </si>
  <si>
    <t>2019/0388</t>
  </si>
  <si>
    <t>Делић</t>
  </si>
  <si>
    <t>2019/0391</t>
  </si>
  <si>
    <t>Гребовић</t>
  </si>
  <si>
    <t>2019/0407</t>
  </si>
  <si>
    <t>Томашевић</t>
  </si>
  <si>
    <t>Милица</t>
  </si>
  <si>
    <t>2019/0422</t>
  </si>
  <si>
    <t>Ракић</t>
  </si>
  <si>
    <t>2019/0425</t>
  </si>
  <si>
    <t>Меденица</t>
  </si>
  <si>
    <t>Лола</t>
  </si>
  <si>
    <t>2019/0428</t>
  </si>
  <si>
    <t>Милидраговић</t>
  </si>
  <si>
    <t>2019/0434</t>
  </si>
  <si>
    <t>Драшковић</t>
  </si>
  <si>
    <t>2019/0438</t>
  </si>
  <si>
    <t>Нинковић</t>
  </si>
  <si>
    <t>2019/0442</t>
  </si>
  <si>
    <t>Рнић</t>
  </si>
  <si>
    <t>Василија</t>
  </si>
  <si>
    <t>2019/0447</t>
  </si>
  <si>
    <t>Крстић</t>
  </si>
  <si>
    <t>Данијела</t>
  </si>
  <si>
    <t>2019/0455</t>
  </si>
  <si>
    <t>Марчић</t>
  </si>
  <si>
    <t>Виктор</t>
  </si>
  <si>
    <t>2019/0457</t>
  </si>
  <si>
    <t>Живанов</t>
  </si>
  <si>
    <t>2019/0458</t>
  </si>
  <si>
    <t>2019/0463</t>
  </si>
  <si>
    <t>Аћић</t>
  </si>
  <si>
    <t>Весна</t>
  </si>
  <si>
    <t>2019/0469</t>
  </si>
  <si>
    <t>2019/0470</t>
  </si>
  <si>
    <t>2019/0474</t>
  </si>
  <si>
    <t>Јовановић</t>
  </si>
  <si>
    <t>2019/0480</t>
  </si>
  <si>
    <t>Милошевић</t>
  </si>
  <si>
    <t>Горана</t>
  </si>
  <si>
    <t>2019/0481</t>
  </si>
  <si>
    <t>Лазић</t>
  </si>
  <si>
    <t>2019/0482</t>
  </si>
  <si>
    <t>Јаковљевић</t>
  </si>
  <si>
    <t>2019/0500</t>
  </si>
  <si>
    <t>Мандић</t>
  </si>
  <si>
    <t>2019/1016</t>
  </si>
  <si>
    <t>Ружић</t>
  </si>
  <si>
    <t>2019/1021</t>
  </si>
  <si>
    <t>Вујичић</t>
  </si>
  <si>
    <t>2019/1022</t>
  </si>
  <si>
    <t>Давидовић</t>
  </si>
  <si>
    <t>2020/1006</t>
  </si>
  <si>
    <t>2020/1007</t>
  </si>
  <si>
    <t>2020/1011</t>
  </si>
  <si>
    <t>Барзетовић</t>
  </si>
  <si>
    <t>Кристина</t>
  </si>
  <si>
    <t>2020/1013</t>
  </si>
  <si>
    <t>Дукић</t>
  </si>
  <si>
    <t>2020/1014</t>
  </si>
  <si>
    <t>2020/1015</t>
  </si>
  <si>
    <t>2020/1017</t>
  </si>
  <si>
    <t>Јоцић</t>
  </si>
  <si>
    <t>2020/1018</t>
  </si>
  <si>
    <t>Досковић</t>
  </si>
  <si>
    <t>2020/1019</t>
  </si>
  <si>
    <t>Пантић</t>
  </si>
  <si>
    <t>2020/1036</t>
  </si>
  <si>
    <t>Петровић</t>
  </si>
  <si>
    <t>2020/1040</t>
  </si>
  <si>
    <t>Стојић</t>
  </si>
  <si>
    <t>2020/1042</t>
  </si>
  <si>
    <t>Раичевић</t>
  </si>
  <si>
    <t>2020/1045</t>
  </si>
  <si>
    <t>2020/1046</t>
  </si>
  <si>
    <t>Перуничић</t>
  </si>
  <si>
    <t>2020/1087</t>
  </si>
  <si>
    <t>Чабаркапа</t>
  </si>
  <si>
    <t>2020/1091</t>
  </si>
  <si>
    <t>НЈ</t>
  </si>
  <si>
    <t>СЛЈ</t>
  </si>
  <si>
    <t>СНЈ</t>
  </si>
  <si>
    <t>ПИ</t>
  </si>
  <si>
    <t>АФ</t>
  </si>
  <si>
    <t>НДИ</t>
  </si>
  <si>
    <t>Усмени</t>
  </si>
  <si>
    <t>Доласци</t>
  </si>
  <si>
    <t>Активност</t>
  </si>
  <si>
    <t>Писмени</t>
  </si>
  <si>
    <t>Т8</t>
  </si>
  <si>
    <t>УКУПНО</t>
  </si>
  <si>
    <t>Оцена</t>
  </si>
  <si>
    <t>Full Name</t>
  </si>
  <si>
    <t>Ime i prezime</t>
  </si>
  <si>
    <t>index</t>
  </si>
  <si>
    <t>1t 2.3.21</t>
  </si>
  <si>
    <t>2t 9.3.21</t>
  </si>
  <si>
    <t>3t 16.3.21</t>
  </si>
  <si>
    <t>4t 23.3.21</t>
  </si>
  <si>
    <t>5t 30.3.21</t>
  </si>
  <si>
    <t>6t 6.4.21</t>
  </si>
  <si>
    <t>7t 13.4.21</t>
  </si>
  <si>
    <t>9t 27.4.21</t>
  </si>
  <si>
    <t>10t 11.5.21</t>
  </si>
  <si>
    <t>11t 18.5.22</t>
  </si>
  <si>
    <t>ukupno</t>
  </si>
  <si>
    <t>Aleksa Mirković | 2020/1011</t>
  </si>
  <si>
    <t>Aleksa Mirković</t>
  </si>
  <si>
    <t/>
  </si>
  <si>
    <t>Aleksa Radojičić | 2019/0165</t>
  </si>
  <si>
    <t>Aleksa Radojičić</t>
  </si>
  <si>
    <t>2019/0165</t>
  </si>
  <si>
    <t>Aleksa Vukosavljević | 2018/0341</t>
  </si>
  <si>
    <t>Aleksa Vukosavljević</t>
  </si>
  <si>
    <t>Aleksa Vuruna | 2019/0363</t>
  </si>
  <si>
    <t>Aleksa Vuruna</t>
  </si>
  <si>
    <t>Aleksandra Mitić | 2019/0044</t>
  </si>
  <si>
    <t>Aleksandra Mitić</t>
  </si>
  <si>
    <t>Aleksandra Tanović | 2019/0187</t>
  </si>
  <si>
    <t>Aleksandra Tanović</t>
  </si>
  <si>
    <t>Ana Bulatović | 2018/0424</t>
  </si>
  <si>
    <t>Ana Bulatović</t>
  </si>
  <si>
    <t>Ana Stojić | 2020/1042</t>
  </si>
  <si>
    <t>Ana Stojić</t>
  </si>
  <si>
    <t>Anastasija Golijanin | 2019/0301</t>
  </si>
  <si>
    <t>Anastasija Golijanin</t>
  </si>
  <si>
    <t>Anđela Beloševac | 2019/0118</t>
  </si>
  <si>
    <t>Anđela Beloševac</t>
  </si>
  <si>
    <t>Anđela Jovanović | 2020/1046</t>
  </si>
  <si>
    <t>Anđela Jovanović</t>
  </si>
  <si>
    <t>Anđela Petrović | 2020/1040</t>
  </si>
  <si>
    <t>Anđela Petrović</t>
  </si>
  <si>
    <t>Anđela Stojanović | 2019/0345</t>
  </si>
  <si>
    <t>Anđela Stojanović</t>
  </si>
  <si>
    <t>Anđela Trkulja | 2019/0219</t>
  </si>
  <si>
    <t>Anđela Trkulja</t>
  </si>
  <si>
    <t>2019/0219</t>
  </si>
  <si>
    <t>Andrea Filipović | 2019/0292</t>
  </si>
  <si>
    <t>Andrea Filipović</t>
  </si>
  <si>
    <t>Andrej Pavlović | 2019/0233</t>
  </si>
  <si>
    <t>Andrej Pavlović</t>
  </si>
  <si>
    <t>Andrijana Čanić | 2019/0296</t>
  </si>
  <si>
    <t>Andrijana Čanić</t>
  </si>
  <si>
    <t>Andrijana Mitić | 2018/0360</t>
  </si>
  <si>
    <t>Andrijana Mitić</t>
  </si>
  <si>
    <t>Andrijana Pantić | 2020/1036</t>
  </si>
  <si>
    <t>Andrijana Pantić</t>
  </si>
  <si>
    <t>Anja Čabarkapa | 2020/1091</t>
  </si>
  <si>
    <t>Anja Čabarkapa</t>
  </si>
  <si>
    <t>Anja Đorđević | 2019/0030</t>
  </si>
  <si>
    <t>Anja Đorđević</t>
  </si>
  <si>
    <t>Anja Drobnjak | 2018/0366</t>
  </si>
  <si>
    <t>Anja Drobnjak</t>
  </si>
  <si>
    <t>Anja Mitrović | 2019/0368</t>
  </si>
  <si>
    <t>Anja Mitrović</t>
  </si>
  <si>
    <t>Anja Stojanović | 2019/0052</t>
  </si>
  <si>
    <t>Anja Stojanović</t>
  </si>
  <si>
    <t>Anja Tomović | 2019/0295</t>
  </si>
  <si>
    <t>Anja Tomović</t>
  </si>
  <si>
    <t>Danijela Krstić | 2019/0455</t>
  </si>
  <si>
    <t>Danijela Krstić</t>
  </si>
  <si>
    <t>Danilo Rakić | 2019/0425</t>
  </si>
  <si>
    <t>Danilo Rakić</t>
  </si>
  <si>
    <t>Dragana Momirski | 2019/0379</t>
  </si>
  <si>
    <t>Dragana Momirski</t>
  </si>
  <si>
    <t>Đurđica Krsmanović | 2016/0252</t>
  </si>
  <si>
    <t>Đurđica Krsmanović</t>
  </si>
  <si>
    <t>Dušan Stoimenović | 2019/0102</t>
  </si>
  <si>
    <t>Dušan Stoimenović</t>
  </si>
  <si>
    <t>Filip Petković | 2013/0182</t>
  </si>
  <si>
    <t>Filip Petković</t>
  </si>
  <si>
    <t>2013/0182</t>
  </si>
  <si>
    <t>Gorana Milošević | 2019/0481</t>
  </si>
  <si>
    <t>Gorana Milošević</t>
  </si>
  <si>
    <t>Igor Trivić | 2019/0099</t>
  </si>
  <si>
    <t>Igor Trivić</t>
  </si>
  <si>
    <t>Ilija Dumanović | 2019/0105</t>
  </si>
  <si>
    <t>Ilija Dumanović</t>
  </si>
  <si>
    <t>Ilija Milić | 2018/0251</t>
  </si>
  <si>
    <t>Ilija Milić</t>
  </si>
  <si>
    <t>Irena Živković | 2019/0082</t>
  </si>
  <si>
    <t>Irena Živković</t>
  </si>
  <si>
    <t>Isidora Bašić | 2019/0260</t>
  </si>
  <si>
    <t>Isidora Bašić</t>
  </si>
  <si>
    <t>Isidora Bojanić | 2019/0230</t>
  </si>
  <si>
    <t>Isidora Bojanić</t>
  </si>
  <si>
    <t>Isidora Vulić | 2019/0143</t>
  </si>
  <si>
    <t>Isidora Vulić</t>
  </si>
  <si>
    <t>Iva Mijailović | 2018/0490</t>
  </si>
  <si>
    <t>Iva Mijailović</t>
  </si>
  <si>
    <t>Ivan Đorđević | 2018/0421</t>
  </si>
  <si>
    <t>Ivan Đorđević</t>
  </si>
  <si>
    <t>Ivan Rešetar | 2017/0453</t>
  </si>
  <si>
    <t>Ivan Rešetar</t>
  </si>
  <si>
    <t>Ivana Bojović | 2019/0265</t>
  </si>
  <si>
    <t>Ivana Bojović</t>
  </si>
  <si>
    <t>Ivana Milidragović | 2019/0434</t>
  </si>
  <si>
    <t>Ivana Milidragović</t>
  </si>
  <si>
    <t>Jelena Delić | 2019/0391</t>
  </si>
  <si>
    <t>Jelena Delić</t>
  </si>
  <si>
    <t>Jelena Janaćković | 2017/0283</t>
  </si>
  <si>
    <t>Jelena Janaćković</t>
  </si>
  <si>
    <t>Jelena Matović | 2019/0279</t>
  </si>
  <si>
    <t>Jelena Matović</t>
  </si>
  <si>
    <t>Jelena Živanov | 2019/0458</t>
  </si>
  <si>
    <t>Jelena Živanov</t>
  </si>
  <si>
    <t>Jovana Dosković | 2020/1019</t>
  </si>
  <si>
    <t>Jovana Dosković</t>
  </si>
  <si>
    <t>Jovana Pavlović | 2018/0295</t>
  </si>
  <si>
    <t>Jovana Pavlović</t>
  </si>
  <si>
    <t>Katarina Borjan | 2019/0234</t>
  </si>
  <si>
    <t>Katarina Borjan</t>
  </si>
  <si>
    <t>Katarina Nešovanović | 2018/0482</t>
  </si>
  <si>
    <t>Katarina Nešovanović</t>
  </si>
  <si>
    <t>Katarina Ninković | 2019/0442</t>
  </si>
  <si>
    <t>Katarina Ninković</t>
  </si>
  <si>
    <t>Katarina Vujičić | 2019/1022</t>
  </si>
  <si>
    <t>Katarina Vujičić</t>
  </si>
  <si>
    <t>Kosta Aćimović | 2019/0362</t>
  </si>
  <si>
    <t>Kosta Aćimović</t>
  </si>
  <si>
    <t>Kristijan Crnoglavac | 2019/0387</t>
  </si>
  <si>
    <t>Kristijan Crnoglavac</t>
  </si>
  <si>
    <t>Kristina Barzetović | 2020/1013</t>
  </si>
  <si>
    <t>Kristina Barzetović</t>
  </si>
  <si>
    <t>Lana Radmilović | 2019/0131</t>
  </si>
  <si>
    <t>Lana Radmilović</t>
  </si>
  <si>
    <t>Lazar Đorđević | 2018/0059</t>
  </si>
  <si>
    <t>Lazar Đorđević</t>
  </si>
  <si>
    <t>Lazar Grebović | 2019/0407</t>
  </si>
  <si>
    <t>Lazar Grebović</t>
  </si>
  <si>
    <t>Lazar Simović | 2019/0093</t>
  </si>
  <si>
    <t>Lazar Simović</t>
  </si>
  <si>
    <t>Lena Ljubojević | 2019/0264</t>
  </si>
  <si>
    <t>Lena Ljubojević</t>
  </si>
  <si>
    <t>Lola Medenica | 2019/0428</t>
  </si>
  <si>
    <t>Lola Medenica</t>
  </si>
  <si>
    <t>Lucija Matović | 2019/0223</t>
  </si>
  <si>
    <t>Lucija Matović</t>
  </si>
  <si>
    <t>Luka Mijović | 2019/0280</t>
  </si>
  <si>
    <t>Luka Mijović</t>
  </si>
  <si>
    <t>Luna Kureš | 2018/0417</t>
  </si>
  <si>
    <t>Luna Kureš</t>
  </si>
  <si>
    <t>Maja Radoičić | 2019/0325</t>
  </si>
  <si>
    <t>Maja Radoičić</t>
  </si>
  <si>
    <t>Marija Bakić | 2017/0476</t>
  </si>
  <si>
    <t>Marija Bakić</t>
  </si>
  <si>
    <t>Marija Bešević | 2019/0050</t>
  </si>
  <si>
    <t>Marija Bešević</t>
  </si>
  <si>
    <t>Marija Jakšić | 2019/0160</t>
  </si>
  <si>
    <t>Marija Jakšić</t>
  </si>
  <si>
    <t>Marija Milić | 2020/1007</t>
  </si>
  <si>
    <t>Marija Milić</t>
  </si>
  <si>
    <t>Marija Radić | 2019/0193</t>
  </si>
  <si>
    <t>Marija Radić</t>
  </si>
  <si>
    <t>Marija Vrljanac | 2018/0047</t>
  </si>
  <si>
    <t>Marija Vrljanac</t>
  </si>
  <si>
    <t>Marijana Rakić | 2019/0463</t>
  </si>
  <si>
    <t>Marijana Rakić</t>
  </si>
  <si>
    <t>Marijana Zarić | 2019/0344</t>
  </si>
  <si>
    <t>Marijana Zarić</t>
  </si>
  <si>
    <t>Marko Pantelić | 2019/0051</t>
  </si>
  <si>
    <t>Marko Pantelić</t>
  </si>
  <si>
    <t>2019/0051</t>
  </si>
  <si>
    <t>Marko Ružić | 2019/1021</t>
  </si>
  <si>
    <t>Marko Ružić</t>
  </si>
  <si>
    <t>Mihailo Aleksić | 2019/0147</t>
  </si>
  <si>
    <t>Mihailo Aleksić</t>
  </si>
  <si>
    <t>Mila Mijailović | 2019/0327</t>
  </si>
  <si>
    <t>Mila Mijailović</t>
  </si>
  <si>
    <t>Milan Mirković | 2019/0009</t>
  </si>
  <si>
    <t>Milan Mirković</t>
  </si>
  <si>
    <t>Milena Živković | 2019/0208</t>
  </si>
  <si>
    <t>Milena Živković</t>
  </si>
  <si>
    <t>Milica Marinković | 2019/0474</t>
  </si>
  <si>
    <t>Milica Marinković</t>
  </si>
  <si>
    <t>Milica Milovanović | 2020/1017</t>
  </si>
  <si>
    <t>Milica Milovanović</t>
  </si>
  <si>
    <t>Milica Tomašević | 2019/0422</t>
  </si>
  <si>
    <t>Milica Tomašević</t>
  </si>
  <si>
    <t>Miljana Bogić | 2019/0273</t>
  </si>
  <si>
    <t>Miljana Bogić</t>
  </si>
  <si>
    <t>Miloš Obrenović | 2019/0287</t>
  </si>
  <si>
    <t>Miloš Obrenović</t>
  </si>
  <si>
    <t>Miloš Peruničić | 2020/1087</t>
  </si>
  <si>
    <t>Miloš Peruničić</t>
  </si>
  <si>
    <t>Mina Graović | 2019/0312</t>
  </si>
  <si>
    <t>Mina Graović</t>
  </si>
  <si>
    <t>Mina Jakovljević | 2019/0500</t>
  </si>
  <si>
    <t>Mina Jakovljević</t>
  </si>
  <si>
    <t>Mina Marković | 2019/0176</t>
  </si>
  <si>
    <t>Mina Marković</t>
  </si>
  <si>
    <t>Nataša Jovičić | 2018/0477</t>
  </si>
  <si>
    <t>Nataša Jovičić</t>
  </si>
  <si>
    <t>Neda Cvetković | 2019/0078</t>
  </si>
  <si>
    <t>Neda Cvetković</t>
  </si>
  <si>
    <t>Nemanja Dragićević | 2019/0065</t>
  </si>
  <si>
    <t>Nemanja Dragićević</t>
  </si>
  <si>
    <t>2019/0065</t>
  </si>
  <si>
    <t>Nemanja Filipović | 2019/0388</t>
  </si>
  <si>
    <t>Nemanja Filipović</t>
  </si>
  <si>
    <t>Nikola Drašković | 2020/1015</t>
  </si>
  <si>
    <t>Nikola Drašković</t>
  </si>
  <si>
    <t>Nikola Dukić | 2020/1014</t>
  </si>
  <si>
    <t>Nikola Dukić</t>
  </si>
  <si>
    <t>Nikola Grba | 2017/0351</t>
  </si>
  <si>
    <t>Nikola Grba</t>
  </si>
  <si>
    <t>Nikola Jelić | 2019/0121</t>
  </si>
  <si>
    <t>Nikola Jelić</t>
  </si>
  <si>
    <t>Nikola Mandić | 2019/1016</t>
  </si>
  <si>
    <t>Nikola Mandić</t>
  </si>
  <si>
    <t>Nikola Mečanin | 2019/0227</t>
  </si>
  <si>
    <t>Nikola Mečanin</t>
  </si>
  <si>
    <t>Nikola Raičević | 2020/1045</t>
  </si>
  <si>
    <t>Nikola Raičević</t>
  </si>
  <si>
    <t>Nikola Stojilković | 2019/0369</t>
  </si>
  <si>
    <t>Nikola Stojilković</t>
  </si>
  <si>
    <t>Novak Drenovaković | 2018/0459</t>
  </si>
  <si>
    <t>Novak Drenovaković</t>
  </si>
  <si>
    <t>Ognjen Bojić | 2018/0476</t>
  </si>
  <si>
    <t>Ognjen Bojić</t>
  </si>
  <si>
    <t>Pavle Kostić | 2019/0111</t>
  </si>
  <si>
    <t>Pavle Kostić</t>
  </si>
  <si>
    <t>Petra Mandinić | 2019/0370</t>
  </si>
  <si>
    <t>Petra Mandinić</t>
  </si>
  <si>
    <t>Sanja Marković | 2018/0324</t>
  </si>
  <si>
    <t>Sanja Marković</t>
  </si>
  <si>
    <t>Sara Drašković | 2019/0438</t>
  </si>
  <si>
    <t>Sara Drašković</t>
  </si>
  <si>
    <t>Sara Španović | 2019/0196</t>
  </si>
  <si>
    <t>Sara Španović</t>
  </si>
  <si>
    <t>Sebastijan Vlatković | 2019/0163</t>
  </si>
  <si>
    <t>Sebastijan Vlatković</t>
  </si>
  <si>
    <t>Siniša Stoparić | 2018/0312</t>
  </si>
  <si>
    <t>Siniša Stoparić</t>
  </si>
  <si>
    <t>Stefan Ferlan | 2019/0374</t>
  </si>
  <si>
    <t>Stefan Ferlan</t>
  </si>
  <si>
    <t>Teodora Ćopić | 2019/0282</t>
  </si>
  <si>
    <t>Teodora Ćopić</t>
  </si>
  <si>
    <t>Teodora Križanić | 2019/0119</t>
  </si>
  <si>
    <t>Teodora Križanić</t>
  </si>
  <si>
    <t>Tijana Ćika | 2018/0439</t>
  </si>
  <si>
    <t>Tijana Ćika</t>
  </si>
  <si>
    <t>Tijana Marinković | 2018/0375</t>
  </si>
  <si>
    <t>Tijana Marinković</t>
  </si>
  <si>
    <t>Tijana Rajić | 2017/0127</t>
  </si>
  <si>
    <t>Tijana Rajić</t>
  </si>
  <si>
    <t>Tina Jeremić | 2019/0319</t>
  </si>
  <si>
    <t>Tina Jeremić</t>
  </si>
  <si>
    <t>Vanja Parezanović | 2019/0356</t>
  </si>
  <si>
    <t>Vanja Parezanović</t>
  </si>
  <si>
    <t>Vanja Vučković | 2019/0332</t>
  </si>
  <si>
    <t>Vanja Vučković</t>
  </si>
  <si>
    <t>Vasilija Rnić | 2019/0447</t>
  </si>
  <si>
    <t>Vasilija Rnić</t>
  </si>
  <si>
    <t>Veljko Milijaš | 2018/0473</t>
  </si>
  <si>
    <t>Veljko Milijaš</t>
  </si>
  <si>
    <t>Veljko Uskoković | 2019/0080</t>
  </si>
  <si>
    <t>Veljko Uskoković</t>
  </si>
  <si>
    <t>Vesna Aćić | 2019/0469</t>
  </si>
  <si>
    <t>Vesna Aćić</t>
  </si>
  <si>
    <t>Vladimir Simić | 2019/0252</t>
  </si>
  <si>
    <t>Vladimir Simić</t>
  </si>
  <si>
    <t>Vojislav Stevanović | 2018/0412</t>
  </si>
  <si>
    <t>Vojislav Stevanović</t>
  </si>
  <si>
    <t>РЕЗУЛТАТИ ТЕСТОВА ИЗ НУМЕРИЧКЕ АНАЛИЗЕ</t>
  </si>
  <si>
    <t>Тема 1</t>
  </si>
  <si>
    <t>Тема 2</t>
  </si>
  <si>
    <t>Тема 3</t>
  </si>
  <si>
    <t>Тема 4</t>
  </si>
  <si>
    <t>Тема 5</t>
  </si>
  <si>
    <t>Тема 6</t>
  </si>
  <si>
    <t>Тема 7</t>
  </si>
  <si>
    <t>Сума</t>
  </si>
  <si>
    <t>Тема 8</t>
  </si>
  <si>
    <t>Укупно</t>
  </si>
  <si>
    <t>РБ</t>
  </si>
  <si>
    <t>Презиме</t>
  </si>
  <si>
    <t>Име</t>
  </si>
  <si>
    <t>Индекс</t>
  </si>
  <si>
    <t xml:space="preserve"> </t>
  </si>
  <si>
    <t xml:space="preserve">   </t>
  </si>
  <si>
    <t>Драгићевић</t>
  </si>
  <si>
    <t>Тркуља</t>
  </si>
  <si>
    <t>Пантелић</t>
  </si>
  <si>
    <t xml:space="preserve">Положило: </t>
  </si>
  <si>
    <t>са машинског</t>
  </si>
</sst>
</file>

<file path=xl/styles.xml><?xml version="1.0" encoding="utf-8"?>
<styleSheet xmlns="http://schemas.openxmlformats.org/spreadsheetml/2006/main">
  <fonts count="13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rgb="FF0070C0"/>
      <name val="Arial"/>
      <family val="2"/>
    </font>
    <font>
      <sz val="10"/>
      <color rgb="FF0070C0"/>
      <name val="Arial"/>
      <family val="2"/>
    </font>
    <font>
      <sz val="10"/>
      <color rgb="FF7030A0"/>
      <name val="Arial"/>
      <family val="2"/>
    </font>
    <font>
      <sz val="10"/>
      <color rgb="FF00B05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3" fillId="0" borderId="0" xfId="0" applyFont="1" applyBorder="1" applyAlignment="1">
      <alignment horizontal="center"/>
    </xf>
    <xf numFmtId="0" fontId="3" fillId="0" borderId="2" xfId="0" applyFont="1" applyBorder="1"/>
    <xf numFmtId="0" fontId="3" fillId="0" borderId="2" xfId="0" applyFont="1" applyFill="1" applyBorder="1"/>
    <xf numFmtId="0" fontId="3" fillId="0" borderId="2" xfId="0" applyFont="1" applyBorder="1" applyAlignment="1">
      <alignment horizontal="center"/>
    </xf>
    <xf numFmtId="0" fontId="3" fillId="0" borderId="0" xfId="0" applyFont="1"/>
    <xf numFmtId="0" fontId="0" fillId="0" borderId="3" xfId="0" applyBorder="1" applyAlignment="1">
      <alignment horizontal="center"/>
    </xf>
    <xf numFmtId="0" fontId="0" fillId="0" borderId="3" xfId="0" applyBorder="1"/>
    <xf numFmtId="0" fontId="5" fillId="2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7" borderId="3" xfId="0" applyFont="1" applyFill="1" applyBorder="1"/>
    <xf numFmtId="0" fontId="6" fillId="6" borderId="0" xfId="0" applyFont="1" applyFill="1" applyAlignment="1">
      <alignment horizontal="center" vertical="center"/>
    </xf>
    <xf numFmtId="0" fontId="5" fillId="0" borderId="3" xfId="0" applyFont="1" applyBorder="1"/>
    <xf numFmtId="0" fontId="5" fillId="6" borderId="0" xfId="0" applyFont="1" applyFill="1" applyAlignment="1">
      <alignment horizontal="center" vertical="center"/>
    </xf>
    <xf numFmtId="20" fontId="0" fillId="6" borderId="0" xfId="0" applyNumberFormat="1" applyFill="1" applyAlignment="1">
      <alignment horizontal="center" vertical="center"/>
    </xf>
    <xf numFmtId="0" fontId="0" fillId="3" borderId="3" xfId="0" applyFill="1" applyBorder="1" applyAlignment="1">
      <alignment horizontal="center"/>
    </xf>
    <xf numFmtId="0" fontId="0" fillId="3" borderId="3" xfId="0" applyFill="1" applyBorder="1"/>
    <xf numFmtId="0" fontId="5" fillId="3" borderId="3" xfId="0" applyFont="1" applyFill="1" applyBorder="1"/>
    <xf numFmtId="0" fontId="0" fillId="6" borderId="3" xfId="0" applyFill="1" applyBorder="1" applyAlignment="1">
      <alignment horizontal="center"/>
    </xf>
    <xf numFmtId="0" fontId="5" fillId="6" borderId="3" xfId="0" applyFont="1" applyFill="1" applyBorder="1"/>
    <xf numFmtId="0" fontId="5" fillId="6" borderId="3" xfId="0" applyFont="1" applyFill="1" applyBorder="1" applyAlignment="1">
      <alignment horizontal="center"/>
    </xf>
    <xf numFmtId="0" fontId="0" fillId="6" borderId="3" xfId="0" applyFill="1" applyBorder="1"/>
    <xf numFmtId="0" fontId="5" fillId="3" borderId="3" xfId="0" applyFont="1" applyFill="1" applyBorder="1" applyAlignment="1">
      <alignment horizontal="center"/>
    </xf>
    <xf numFmtId="0" fontId="0" fillId="2" borderId="3" xfId="0" applyFill="1" applyBorder="1"/>
    <xf numFmtId="0" fontId="0" fillId="4" borderId="3" xfId="0" applyFill="1" applyBorder="1"/>
    <xf numFmtId="0" fontId="0" fillId="5" borderId="3" xfId="0" applyFill="1" applyBorder="1"/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0" fillId="7" borderId="3" xfId="0" applyFill="1" applyBorder="1" applyAlignment="1"/>
    <xf numFmtId="0" fontId="0" fillId="0" borderId="7" xfId="0" applyBorder="1"/>
    <xf numFmtId="0" fontId="0" fillId="0" borderId="7" xfId="0" applyBorder="1" applyAlignment="1">
      <alignment horizontal="center"/>
    </xf>
    <xf numFmtId="0" fontId="7" fillId="0" borderId="3" xfId="0" applyFont="1" applyFill="1" applyBorder="1"/>
    <xf numFmtId="0" fontId="7" fillId="0" borderId="3" xfId="0" applyFont="1" applyBorder="1" applyAlignment="1">
      <alignment horizontal="center"/>
    </xf>
    <xf numFmtId="0" fontId="7" fillId="0" borderId="3" xfId="0" applyFont="1" applyBorder="1"/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6" borderId="3" xfId="0" applyFont="1" applyFill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0" fillId="6" borderId="0" xfId="0" applyFill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8"/>
  <sheetViews>
    <sheetView tabSelected="1" workbookViewId="0">
      <pane ySplit="1" topLeftCell="A80" activePane="bottomLeft" state="frozen"/>
      <selection pane="bottomLeft" activeCell="A114" sqref="A114:XFD114"/>
    </sheetView>
  </sheetViews>
  <sheetFormatPr defaultColWidth="21.7109375" defaultRowHeight="12.75"/>
  <cols>
    <col min="2" max="2" width="16.5703125" customWidth="1"/>
    <col min="3" max="3" width="12.85546875" customWidth="1"/>
    <col min="4" max="4" width="7.42578125" style="3" customWidth="1"/>
    <col min="5" max="5" width="8.140625" style="3" customWidth="1"/>
    <col min="6" max="6" width="8.42578125" style="3" customWidth="1"/>
    <col min="7" max="7" width="8.140625" style="3" customWidth="1"/>
    <col min="8" max="8" width="8.28515625" style="3" customWidth="1"/>
    <col min="9" max="9" width="8.7109375" style="3" customWidth="1"/>
    <col min="10" max="10" width="11.28515625" style="49" customWidth="1"/>
    <col min="11" max="11" width="10.5703125" style="3" customWidth="1"/>
    <col min="12" max="12" width="13.28515625" style="49" customWidth="1"/>
    <col min="13" max="13" width="12.28515625" style="49" customWidth="1"/>
    <col min="14" max="14" width="8.42578125" style="49" customWidth="1"/>
    <col min="15" max="15" width="12.42578125" style="46" customWidth="1"/>
    <col min="16" max="16" width="7.42578125" customWidth="1"/>
    <col min="17" max="17" width="12" customWidth="1"/>
  </cols>
  <sheetData>
    <row r="1" spans="1:16" ht="12.75" customHeight="1">
      <c r="A1" s="1" t="s">
        <v>0</v>
      </c>
      <c r="B1" s="1" t="s">
        <v>1</v>
      </c>
      <c r="C1" s="1" t="s">
        <v>2</v>
      </c>
      <c r="D1" s="2" t="s">
        <v>365</v>
      </c>
      <c r="E1" s="2" t="s">
        <v>366</v>
      </c>
      <c r="F1" s="2" t="s">
        <v>367</v>
      </c>
      <c r="G1" s="2" t="s">
        <v>368</v>
      </c>
      <c r="H1" s="2" t="s">
        <v>369</v>
      </c>
      <c r="I1" s="2" t="s">
        <v>370</v>
      </c>
      <c r="J1" s="47" t="s">
        <v>371</v>
      </c>
      <c r="K1" s="2" t="s">
        <v>372</v>
      </c>
      <c r="L1" s="47" t="s">
        <v>373</v>
      </c>
      <c r="M1" s="47" t="s">
        <v>374</v>
      </c>
      <c r="N1" s="47" t="s">
        <v>375</v>
      </c>
      <c r="O1" s="45" t="s">
        <v>376</v>
      </c>
      <c r="P1" s="2" t="s">
        <v>377</v>
      </c>
    </row>
    <row r="2" spans="1:16" ht="12.75" customHeight="1">
      <c r="A2" s="13" t="s">
        <v>169</v>
      </c>
      <c r="B2" s="13" t="s">
        <v>170</v>
      </c>
      <c r="C2" s="13" t="s">
        <v>171</v>
      </c>
      <c r="D2" s="12"/>
      <c r="E2" s="12"/>
      <c r="F2" s="52">
        <v>4</v>
      </c>
      <c r="G2" s="12"/>
      <c r="H2" s="52">
        <v>5</v>
      </c>
      <c r="I2" s="12"/>
      <c r="J2" s="48">
        <f>SUM(D2:I2)</f>
        <v>9</v>
      </c>
      <c r="K2" s="12">
        <f>_xlfn.IFNA(INDEX(приуствоНастави!O:O,MATCH(C2,приуствоНастави!$D:$D,0)),"")</f>
        <v>3</v>
      </c>
      <c r="L2" s="48">
        <f>K2*0.5</f>
        <v>1.5</v>
      </c>
      <c r="M2" s="48">
        <f>IF(INDEX(Вукашин!L:L,MATCH(C2,Вукашин!$D:$D,0))=0,"",INDEX(Вукашин!L:L,MATCH(C2,Вукашин!$D:$D,0)))</f>
        <v>36</v>
      </c>
      <c r="N2" s="48">
        <v>0</v>
      </c>
      <c r="O2" s="43">
        <f>(J2*1.5+M2)*1.5+L2+N2</f>
        <v>75.75</v>
      </c>
      <c r="P2" s="13"/>
    </row>
    <row r="3" spans="1:16" ht="12.75" customHeight="1">
      <c r="A3" s="13" t="s">
        <v>40</v>
      </c>
      <c r="B3" s="13" t="s">
        <v>41</v>
      </c>
      <c r="C3" s="13" t="s">
        <v>42</v>
      </c>
      <c r="D3" s="12"/>
      <c r="E3" s="12"/>
      <c r="F3" s="12"/>
      <c r="G3" s="12"/>
      <c r="H3" s="12"/>
      <c r="I3" s="12"/>
      <c r="J3" s="48">
        <f t="shared" ref="J3:J66" si="0">SUM(D3:I3)</f>
        <v>0</v>
      </c>
      <c r="K3" s="12">
        <v>0</v>
      </c>
      <c r="L3" s="48">
        <f t="shared" ref="L3:L66" si="1">K3*0.5</f>
        <v>0</v>
      </c>
      <c r="M3" s="48">
        <v>0</v>
      </c>
      <c r="N3" s="48">
        <v>0</v>
      </c>
      <c r="O3" s="43">
        <f t="shared" ref="O3:O66" si="2">(J3*1.5+M3)*1.5+L3+N3</f>
        <v>0</v>
      </c>
      <c r="P3" s="13"/>
    </row>
    <row r="4" spans="1:16" ht="12.75" customHeight="1">
      <c r="A4" s="13" t="s">
        <v>263</v>
      </c>
      <c r="B4" s="13" t="s">
        <v>264</v>
      </c>
      <c r="C4" s="13" t="s">
        <v>265</v>
      </c>
      <c r="D4" s="54">
        <v>3</v>
      </c>
      <c r="E4" s="12"/>
      <c r="F4" s="54">
        <v>5</v>
      </c>
      <c r="G4" s="12"/>
      <c r="H4" s="12"/>
      <c r="I4" s="12"/>
      <c r="J4" s="48">
        <f t="shared" si="0"/>
        <v>8</v>
      </c>
      <c r="K4" s="12">
        <f>_xlfn.IFNA(INDEX(приуствоНастави!O:O,MATCH(C4,приуствоНастави!$D:$D,0)),"")</f>
        <v>7</v>
      </c>
      <c r="L4" s="48">
        <f t="shared" si="1"/>
        <v>3.5</v>
      </c>
      <c r="M4" s="48">
        <f>IF(INDEX(Вукашин!L:L,MATCH(C4,Вукашин!$D:$D,0))=0,"",INDEX(Вукашин!L:L,MATCH(C4,Вукашин!$D:$D,0)))</f>
        <v>35</v>
      </c>
      <c r="N4" s="48">
        <f>IF(INDEX(Вукашин!M:M,MATCH(C4,Вукашин!$D:$D,0))=0,"",INDEX(Вукашин!M:M,MATCH(C4,Вукашин!$D:$D,0)))</f>
        <v>4</v>
      </c>
      <c r="O4" s="43">
        <f t="shared" si="2"/>
        <v>78</v>
      </c>
      <c r="P4" s="13"/>
    </row>
    <row r="5" spans="1:16" ht="12.75" customHeight="1">
      <c r="A5" s="13" t="s">
        <v>317</v>
      </c>
      <c r="B5" s="13" t="s">
        <v>318</v>
      </c>
      <c r="C5" s="13" t="s">
        <v>319</v>
      </c>
      <c r="D5" s="12"/>
      <c r="E5" s="12"/>
      <c r="F5" s="54">
        <v>6</v>
      </c>
      <c r="G5" s="12"/>
      <c r="H5" s="54">
        <v>3.5</v>
      </c>
      <c r="I5" s="12"/>
      <c r="J5" s="48">
        <f t="shared" si="0"/>
        <v>9.5</v>
      </c>
      <c r="K5" s="12">
        <f>_xlfn.IFNA(INDEX(приуствоНастави!O:O,MATCH(C5,приуствоНастави!$D:$D,0)),"")</f>
        <v>6</v>
      </c>
      <c r="L5" s="48">
        <f t="shared" si="1"/>
        <v>3</v>
      </c>
      <c r="M5" s="48">
        <f>IF(INDEX(Вукашин!L:L,MATCH(C5,Вукашин!$D:$D,0))=0,"",INDEX(Вукашин!L:L,MATCH(C5,Вукашин!$D:$D,0)))</f>
        <v>36</v>
      </c>
      <c r="N5" s="48">
        <v>0</v>
      </c>
      <c r="O5" s="43">
        <f t="shared" si="2"/>
        <v>78.375</v>
      </c>
      <c r="P5" s="13"/>
    </row>
    <row r="6" spans="1:16" ht="12.75" customHeight="1">
      <c r="A6" s="13" t="s">
        <v>30</v>
      </c>
      <c r="B6" s="13" t="s">
        <v>16</v>
      </c>
      <c r="C6" s="13" t="s">
        <v>31</v>
      </c>
      <c r="D6" s="54">
        <v>4.5</v>
      </c>
      <c r="E6" s="12"/>
      <c r="F6" s="54">
        <v>3.5</v>
      </c>
      <c r="G6" s="12"/>
      <c r="H6" s="12"/>
      <c r="I6" s="12"/>
      <c r="J6" s="48">
        <f t="shared" si="0"/>
        <v>8</v>
      </c>
      <c r="K6" s="12">
        <f>_xlfn.IFNA(INDEX(приуствоНастави!O:O,MATCH(C6,приуствоНастави!$D:$D,0)),"")</f>
        <v>9</v>
      </c>
      <c r="L6" s="48">
        <f t="shared" si="1"/>
        <v>4.5</v>
      </c>
      <c r="M6" s="48">
        <f>IF(INDEX(Вукашин!L:L,MATCH(C6,Вукашин!$D:$D,0))=0,"",INDEX(Вукашин!L:L,MATCH(C6,Вукашин!$D:$D,0)))</f>
        <v>35</v>
      </c>
      <c r="N6" s="48">
        <v>0</v>
      </c>
      <c r="O6" s="43">
        <f t="shared" si="2"/>
        <v>75</v>
      </c>
      <c r="P6" s="13"/>
    </row>
    <row r="7" spans="1:16" ht="12.75" customHeight="1">
      <c r="A7" s="13" t="s">
        <v>341</v>
      </c>
      <c r="B7" s="13" t="s">
        <v>342</v>
      </c>
      <c r="C7" s="13" t="s">
        <v>343</v>
      </c>
      <c r="D7" s="12"/>
      <c r="E7" s="12"/>
      <c r="F7" s="12">
        <v>8</v>
      </c>
      <c r="G7" s="12"/>
      <c r="H7" s="12">
        <v>6.5</v>
      </c>
      <c r="I7" s="12"/>
      <c r="J7" s="48">
        <f t="shared" si="0"/>
        <v>14.5</v>
      </c>
      <c r="K7" s="12">
        <f>_xlfn.IFNA(INDEX(приуствоНастави!O:O,MATCH(C7,приуствоНастави!$D:$D,0)),"")</f>
        <v>8</v>
      </c>
      <c r="L7" s="48">
        <f t="shared" si="1"/>
        <v>4</v>
      </c>
      <c r="M7" s="48">
        <f>IF(INDEX(Вукашин!L:L,MATCH(C7,Вукашин!$D:$D,0))=0,"",INDEX(Вукашин!L:L,MATCH(C7,Вукашин!$D:$D,0)))</f>
        <v>36</v>
      </c>
      <c r="N7" s="48">
        <v>0</v>
      </c>
      <c r="O7" s="43">
        <f t="shared" si="2"/>
        <v>90.625</v>
      </c>
      <c r="P7" s="13"/>
    </row>
    <row r="8" spans="1:16" ht="12.75" customHeight="1">
      <c r="A8" s="13" t="s">
        <v>213</v>
      </c>
      <c r="B8" s="13" t="s">
        <v>167</v>
      </c>
      <c r="C8" s="13" t="s">
        <v>214</v>
      </c>
      <c r="D8" s="12"/>
      <c r="E8" s="12"/>
      <c r="F8" s="52">
        <v>7.5</v>
      </c>
      <c r="G8" s="12"/>
      <c r="H8" s="52">
        <v>6.5</v>
      </c>
      <c r="I8" s="12"/>
      <c r="J8" s="51">
        <f t="shared" si="0"/>
        <v>14</v>
      </c>
      <c r="K8" s="12">
        <f>_xlfn.IFNA(INDEX(приуствоНастави!O:O,MATCH(C8,приуствоНастави!$D:$D,0)),"")</f>
        <v>9</v>
      </c>
      <c r="L8" s="48">
        <f t="shared" si="1"/>
        <v>4.5</v>
      </c>
      <c r="M8" s="48">
        <f>IF(INDEX(Вукашин!L:L,MATCH(C8,Вукашин!$D:$D,0))=0,"",INDEX(Вукашин!L:L,MATCH(C8,Вукашин!$D:$D,0)))</f>
        <v>35</v>
      </c>
      <c r="N8" s="48">
        <v>0</v>
      </c>
      <c r="O8" s="43">
        <f t="shared" si="2"/>
        <v>88.5</v>
      </c>
      <c r="P8" s="13"/>
    </row>
    <row r="9" spans="1:16" ht="12.75" customHeight="1">
      <c r="A9" s="13" t="s">
        <v>155</v>
      </c>
      <c r="B9" s="13" t="s">
        <v>156</v>
      </c>
      <c r="C9" s="13" t="s">
        <v>157</v>
      </c>
      <c r="D9" s="12"/>
      <c r="E9" s="12"/>
      <c r="F9" s="54">
        <v>4</v>
      </c>
      <c r="G9" s="12"/>
      <c r="H9" s="54">
        <v>4.5</v>
      </c>
      <c r="I9" s="12"/>
      <c r="J9" s="48">
        <f t="shared" si="0"/>
        <v>8.5</v>
      </c>
      <c r="K9" s="12">
        <f>_xlfn.IFNA(INDEX(приуствоНастави!O:O,MATCH(C9,приуствоНастави!$D:$D,0)),"")</f>
        <v>9</v>
      </c>
      <c r="L9" s="48">
        <f t="shared" si="1"/>
        <v>4.5</v>
      </c>
      <c r="M9" s="48">
        <f>IF(INDEX(Вукашин!L:L,MATCH(C9,Вукашин!$D:$D,0))=0,"",INDEX(Вукашин!L:L,MATCH(C9,Вукашин!$D:$D,0)))</f>
        <v>35</v>
      </c>
      <c r="N9" s="48">
        <v>0</v>
      </c>
      <c r="O9" s="43">
        <f t="shared" si="2"/>
        <v>76.125</v>
      </c>
      <c r="P9" s="13"/>
    </row>
    <row r="10" spans="1:16" ht="12.75" customHeight="1">
      <c r="A10" s="13" t="s">
        <v>131</v>
      </c>
      <c r="B10" s="13" t="s">
        <v>16</v>
      </c>
      <c r="C10" s="13" t="s">
        <v>132</v>
      </c>
      <c r="D10" s="54">
        <v>4</v>
      </c>
      <c r="E10" s="12"/>
      <c r="F10" s="54">
        <v>6.5</v>
      </c>
      <c r="G10" s="12"/>
      <c r="H10" s="12"/>
      <c r="I10" s="12"/>
      <c r="J10" s="48">
        <f t="shared" si="0"/>
        <v>10.5</v>
      </c>
      <c r="K10" s="12">
        <f>_xlfn.IFNA(INDEX(приуствоНастави!O:O,MATCH(C10,приуствоНастави!$D:$D,0)),"")</f>
        <v>1</v>
      </c>
      <c r="L10" s="48">
        <f t="shared" si="1"/>
        <v>0.5</v>
      </c>
      <c r="M10" s="48">
        <f>IF(INDEX(Вукашин!L:L,MATCH(C10,Вукашин!$D:$D,0))=0,"",INDEX(Вукашин!L:L,MATCH(C10,Вукашин!$D:$D,0)))</f>
        <v>36</v>
      </c>
      <c r="N10" s="48">
        <f>IF(INDEX(Вукашин!M:M,MATCH(C10,Вукашин!$D:$D,0))=0,"",INDEX(Вукашин!M:M,MATCH(C10,Вукашин!$D:$D,0)))</f>
        <v>5</v>
      </c>
      <c r="O10" s="43">
        <f t="shared" si="2"/>
        <v>83.125</v>
      </c>
      <c r="P10" s="13"/>
    </row>
    <row r="11" spans="1:16" ht="12.75" customHeight="1">
      <c r="A11" s="13" t="s">
        <v>223</v>
      </c>
      <c r="B11" s="13" t="s">
        <v>224</v>
      </c>
      <c r="C11" s="13" t="s">
        <v>225</v>
      </c>
      <c r="D11" s="52">
        <v>4</v>
      </c>
      <c r="E11" s="12"/>
      <c r="F11" s="52">
        <v>7</v>
      </c>
      <c r="G11" s="12"/>
      <c r="H11" s="12"/>
      <c r="I11" s="12"/>
      <c r="J11" s="48">
        <f t="shared" si="0"/>
        <v>11</v>
      </c>
      <c r="K11" s="12">
        <f>_xlfn.IFNA(INDEX(приуствоНастави!O:O,MATCH(C11,приуствоНастави!$D:$D,0)),"")</f>
        <v>7</v>
      </c>
      <c r="L11" s="48">
        <f t="shared" si="1"/>
        <v>3.5</v>
      </c>
      <c r="M11" s="48">
        <f>IF(INDEX(Вукашин!L:L,MATCH(C11,Вукашин!$D:$D,0))=0,"",INDEX(Вукашин!L:L,MATCH(C11,Вукашин!$D:$D,0)))</f>
        <v>36</v>
      </c>
      <c r="N11" s="48">
        <v>0</v>
      </c>
      <c r="O11" s="43">
        <f t="shared" si="2"/>
        <v>82.25</v>
      </c>
      <c r="P11" s="13"/>
    </row>
    <row r="12" spans="1:16" ht="12.75" customHeight="1">
      <c r="A12" s="13" t="s">
        <v>202</v>
      </c>
      <c r="B12" s="13" t="s">
        <v>167</v>
      </c>
      <c r="C12" s="13" t="s">
        <v>203</v>
      </c>
      <c r="D12" s="12">
        <v>4</v>
      </c>
      <c r="E12" s="12"/>
      <c r="F12" s="12">
        <v>4</v>
      </c>
      <c r="G12" s="12"/>
      <c r="H12" s="12"/>
      <c r="I12" s="12"/>
      <c r="J12" s="48">
        <f t="shared" si="0"/>
        <v>8</v>
      </c>
      <c r="K12" s="12">
        <f>_xlfn.IFNA(INDEX(приуствоНастави!O:O,MATCH(C12,приуствоНастави!$D:$D,0)),"")</f>
        <v>10</v>
      </c>
      <c r="L12" s="48">
        <f t="shared" si="1"/>
        <v>5</v>
      </c>
      <c r="M12" s="48">
        <f>IF(INDEX(Вукашин!L:L,MATCH(C12,Вукашин!$D:$D,0))=0,"",INDEX(Вукашин!L:L,MATCH(C12,Вукашин!$D:$D,0)))</f>
        <v>36</v>
      </c>
      <c r="N12" s="48">
        <v>0</v>
      </c>
      <c r="O12" s="43">
        <f t="shared" si="2"/>
        <v>77</v>
      </c>
      <c r="P12" s="13"/>
    </row>
    <row r="13" spans="1:16" ht="12.75" customHeight="1">
      <c r="A13" s="13" t="s">
        <v>102</v>
      </c>
      <c r="B13" s="13" t="s">
        <v>22</v>
      </c>
      <c r="C13" s="13" t="s">
        <v>103</v>
      </c>
      <c r="D13" s="12"/>
      <c r="E13" s="12"/>
      <c r="F13" s="54">
        <v>1.5</v>
      </c>
      <c r="G13" s="12"/>
      <c r="H13" s="54">
        <v>4</v>
      </c>
      <c r="I13" s="12"/>
      <c r="J13" s="48">
        <f t="shared" si="0"/>
        <v>5.5</v>
      </c>
      <c r="K13" s="12">
        <f>_xlfn.IFNA(INDEX(приуствоНастави!O:O,MATCH(C13,приуствоНастави!$D:$D,0)),"")</f>
        <v>3</v>
      </c>
      <c r="L13" s="48">
        <f t="shared" si="1"/>
        <v>1.5</v>
      </c>
      <c r="M13" s="48">
        <f>IF(INDEX(Вукашин!L:L,MATCH(C13,Вукашин!$D:$D,0))=0,"",INDEX(Вукашин!L:L,MATCH(C13,Вукашин!$D:$D,0)))</f>
        <v>36</v>
      </c>
      <c r="N13" s="48">
        <v>0</v>
      </c>
      <c r="O13" s="43">
        <f t="shared" si="2"/>
        <v>67.875</v>
      </c>
      <c r="P13" s="13"/>
    </row>
    <row r="14" spans="1:16" ht="12.75" customHeight="1">
      <c r="A14" s="13" t="s">
        <v>220</v>
      </c>
      <c r="B14" s="13" t="s">
        <v>221</v>
      </c>
      <c r="C14" s="13" t="s">
        <v>222</v>
      </c>
      <c r="D14" s="12">
        <v>3</v>
      </c>
      <c r="E14" s="12"/>
      <c r="F14" s="12">
        <v>5.5</v>
      </c>
      <c r="G14" s="12"/>
      <c r="H14" s="12"/>
      <c r="I14" s="12"/>
      <c r="J14" s="48">
        <f t="shared" si="0"/>
        <v>8.5</v>
      </c>
      <c r="K14" s="12">
        <f>_xlfn.IFNA(INDEX(приуствоНастави!O:O,MATCH(C14,приуствоНастави!$D:$D,0)),"")</f>
        <v>5</v>
      </c>
      <c r="L14" s="48">
        <f t="shared" si="1"/>
        <v>2.5</v>
      </c>
      <c r="M14" s="48">
        <f>IF(INDEX(Вукашин!L:L,MATCH(C14,Вукашин!$D:$D,0))=0,"",INDEX(Вукашин!L:L,MATCH(C14,Вукашин!$D:$D,0)))</f>
        <v>36</v>
      </c>
      <c r="N14" s="48">
        <v>0</v>
      </c>
      <c r="O14" s="43">
        <f t="shared" si="2"/>
        <v>75.625</v>
      </c>
      <c r="P14" s="13"/>
    </row>
    <row r="15" spans="1:16" ht="12.75" customHeight="1">
      <c r="A15" s="13" t="s">
        <v>206</v>
      </c>
      <c r="B15" s="13" t="s">
        <v>108</v>
      </c>
      <c r="C15" s="13" t="s">
        <v>207</v>
      </c>
      <c r="D15" s="12"/>
      <c r="E15" s="12"/>
      <c r="F15" s="52">
        <v>7.5</v>
      </c>
      <c r="G15" s="12"/>
      <c r="H15" s="52">
        <v>6</v>
      </c>
      <c r="I15" s="12"/>
      <c r="J15" s="48">
        <f t="shared" si="0"/>
        <v>13.5</v>
      </c>
      <c r="K15" s="12">
        <f>_xlfn.IFNA(INDEX(приуствоНастави!O:O,MATCH(C15,приуствоНастави!$D:$D,0)),"")</f>
        <v>10</v>
      </c>
      <c r="L15" s="48">
        <f t="shared" si="1"/>
        <v>5</v>
      </c>
      <c r="M15" s="48">
        <f>IF(INDEX(Вукашин!L:L,MATCH(C15,Вукашин!$D:$D,0))=0,"",INDEX(Вукашин!L:L,MATCH(C15,Вукашин!$D:$D,0)))</f>
        <v>36</v>
      </c>
      <c r="N15" s="48">
        <v>0</v>
      </c>
      <c r="O15" s="43">
        <f t="shared" si="2"/>
        <v>89.375</v>
      </c>
      <c r="P15" s="13"/>
    </row>
    <row r="16" spans="1:16" ht="12.75" customHeight="1">
      <c r="A16" s="13" t="s">
        <v>123</v>
      </c>
      <c r="B16" s="13" t="s">
        <v>124</v>
      </c>
      <c r="C16" s="13" t="s">
        <v>125</v>
      </c>
      <c r="D16" s="12">
        <v>7.5</v>
      </c>
      <c r="E16" s="12"/>
      <c r="F16" s="12">
        <v>6</v>
      </c>
      <c r="G16" s="12"/>
      <c r="H16" s="12"/>
      <c r="I16" s="12"/>
      <c r="J16" s="48">
        <f t="shared" si="0"/>
        <v>13.5</v>
      </c>
      <c r="K16" s="12">
        <v>0</v>
      </c>
      <c r="L16" s="48">
        <f t="shared" si="1"/>
        <v>0</v>
      </c>
      <c r="M16" s="48">
        <f>IF(INDEX(Вукашин!L:L,MATCH(C16,Вукашин!$D:$D,0))=0,"",INDEX(Вукашин!L:L,MATCH(C16,Вукашин!$D:$D,0)))</f>
        <v>36</v>
      </c>
      <c r="N16" s="48">
        <f>IF(INDEX(Вукашин!M:M,MATCH(C16,Вукашин!$D:$D,0))=0,"",INDEX(Вукашин!M:M,MATCH(C16,Вукашин!$D:$D,0)))</f>
        <v>5</v>
      </c>
      <c r="O16" s="43">
        <f t="shared" si="2"/>
        <v>89.375</v>
      </c>
      <c r="P16" s="13"/>
    </row>
    <row r="17" spans="1:16" ht="12.75" customHeight="1">
      <c r="A17" s="13" t="s">
        <v>85</v>
      </c>
      <c r="B17" s="13" t="s">
        <v>86</v>
      </c>
      <c r="C17" s="13" t="s">
        <v>87</v>
      </c>
      <c r="D17" s="54">
        <v>0</v>
      </c>
      <c r="E17" s="12"/>
      <c r="F17" s="54">
        <v>1</v>
      </c>
      <c r="G17" s="12"/>
      <c r="H17" s="12"/>
      <c r="I17" s="12"/>
      <c r="J17" s="48">
        <f t="shared" si="0"/>
        <v>1</v>
      </c>
      <c r="K17" s="12">
        <f>_xlfn.IFNA(INDEX(приуствоНастави!O:O,MATCH(C17,приуствоНастави!$D:$D,0)),"")</f>
        <v>8</v>
      </c>
      <c r="L17" s="48">
        <f t="shared" si="1"/>
        <v>4</v>
      </c>
      <c r="M17" s="48">
        <f>IF(INDEX(Вукашин!L:L,MATCH(C17,Вукашин!$D:$D,0))=0,"",INDEX(Вукашин!L:L,MATCH(C17,Вукашин!$D:$D,0)))</f>
        <v>34</v>
      </c>
      <c r="N17" s="48">
        <v>0</v>
      </c>
      <c r="O17" s="43">
        <f t="shared" si="2"/>
        <v>57.25</v>
      </c>
      <c r="P17" s="13"/>
    </row>
    <row r="18" spans="1:16" ht="12.75" customHeight="1">
      <c r="A18" s="13" t="s">
        <v>176</v>
      </c>
      <c r="B18" s="13" t="s">
        <v>177</v>
      </c>
      <c r="C18" s="13" t="s">
        <v>178</v>
      </c>
      <c r="D18" s="52">
        <v>5</v>
      </c>
      <c r="E18" s="12"/>
      <c r="F18" s="52">
        <v>6.5</v>
      </c>
      <c r="G18" s="12"/>
      <c r="H18" s="12"/>
      <c r="I18" s="12"/>
      <c r="J18" s="48">
        <f t="shared" si="0"/>
        <v>11.5</v>
      </c>
      <c r="K18" s="12">
        <f>_xlfn.IFNA(INDEX(приуствоНастави!O:O,MATCH(C18,приуствоНастави!$D:$D,0)),"")</f>
        <v>9</v>
      </c>
      <c r="L18" s="48">
        <f t="shared" si="1"/>
        <v>4.5</v>
      </c>
      <c r="M18" s="48">
        <f>IF(INDEX(Вукашин!L:L,MATCH(C18,Вукашин!$D:$D,0))=0,"",INDEX(Вукашин!L:L,MATCH(C18,Вукашин!$D:$D,0)))</f>
        <v>36</v>
      </c>
      <c r="N18" s="48">
        <v>0</v>
      </c>
      <c r="O18" s="43">
        <f t="shared" si="2"/>
        <v>84.375</v>
      </c>
      <c r="P18" s="13"/>
    </row>
    <row r="19" spans="1:16" ht="12.75" customHeight="1">
      <c r="A19" s="13" t="s">
        <v>35</v>
      </c>
      <c r="B19" s="13" t="s">
        <v>16</v>
      </c>
      <c r="C19" s="13" t="s">
        <v>36</v>
      </c>
      <c r="D19" s="12">
        <v>6</v>
      </c>
      <c r="E19" s="12"/>
      <c r="F19" s="12">
        <v>6.5</v>
      </c>
      <c r="G19" s="12"/>
      <c r="H19" s="12"/>
      <c r="I19" s="12"/>
      <c r="J19" s="48">
        <f t="shared" si="0"/>
        <v>12.5</v>
      </c>
      <c r="K19" s="12">
        <f>_xlfn.IFNA(INDEX(приуствоНастави!O:O,MATCH(C19,приуствоНастави!$D:$D,0)),"")</f>
        <v>10</v>
      </c>
      <c r="L19" s="48">
        <f t="shared" si="1"/>
        <v>5</v>
      </c>
      <c r="M19" s="48">
        <f>IF(INDEX(Вукашин!L:L,MATCH(C19,Вукашин!$D:$D,0))=0,"",INDEX(Вукашин!L:L,MATCH(C19,Вукашин!$D:$D,0)))</f>
        <v>36</v>
      </c>
      <c r="N19" s="48">
        <f>IF(INDEX(Вукашин!M:M,MATCH(C19,Вукашин!$D:$D,0))=0,"",INDEX(Вукашин!M:M,MATCH(C19,Вукашин!$D:$D,0)))</f>
        <v>4</v>
      </c>
      <c r="O19" s="43">
        <f t="shared" si="2"/>
        <v>91.125</v>
      </c>
      <c r="P19" s="13"/>
    </row>
    <row r="20" spans="1:16" ht="12.75" customHeight="1">
      <c r="A20" s="13" t="s">
        <v>335</v>
      </c>
      <c r="B20" s="13" t="s">
        <v>108</v>
      </c>
      <c r="C20" s="13" t="s">
        <v>336</v>
      </c>
      <c r="D20" s="12"/>
      <c r="E20" s="12"/>
      <c r="F20" s="52">
        <v>3</v>
      </c>
      <c r="G20" s="12"/>
      <c r="H20" s="52">
        <v>6</v>
      </c>
      <c r="I20" s="12"/>
      <c r="J20" s="48">
        <f t="shared" si="0"/>
        <v>9</v>
      </c>
      <c r="K20" s="12">
        <f>_xlfn.IFNA(INDEX(приуствоНастави!O:O,MATCH(C20,приуствоНастави!$D:$D,0)),"")</f>
        <v>6</v>
      </c>
      <c r="L20" s="48">
        <f t="shared" si="1"/>
        <v>3</v>
      </c>
      <c r="M20" s="48">
        <f>IF(INDEX(Вукашин!L:L,MATCH(C20,Вукашин!$D:$D,0))=0,"",INDEX(Вукашин!L:L,MATCH(C20,Вукашин!$D:$D,0)))</f>
        <v>36</v>
      </c>
      <c r="N20" s="48">
        <v>0</v>
      </c>
      <c r="O20" s="43">
        <f t="shared" si="2"/>
        <v>77.25</v>
      </c>
      <c r="P20" s="13"/>
    </row>
    <row r="21" spans="1:16" ht="12.75" customHeight="1">
      <c r="A21" s="13" t="s">
        <v>64</v>
      </c>
      <c r="B21" s="13" t="s">
        <v>65</v>
      </c>
      <c r="C21" s="13" t="s">
        <v>66</v>
      </c>
      <c r="D21" s="12"/>
      <c r="E21" s="12"/>
      <c r="F21" s="12"/>
      <c r="G21" s="12"/>
      <c r="H21" s="12"/>
      <c r="I21" s="12"/>
      <c r="J21" s="48">
        <f t="shared" si="0"/>
        <v>0</v>
      </c>
      <c r="K21" s="12">
        <f>_xlfn.IFNA(INDEX(приуствоНастави!O:O,MATCH(C21,приуствоНастави!$D:$D,0)),"")</f>
        <v>1</v>
      </c>
      <c r="L21" s="48">
        <f t="shared" si="1"/>
        <v>0.5</v>
      </c>
      <c r="M21" s="48">
        <f>IF(INDEX(Вукашин!L:L,MATCH(C21,Вукашин!$D:$D,0))=0,"",INDEX(Вукашин!L:L,MATCH(C21,Вукашин!$D:$D,0)))</f>
        <v>36</v>
      </c>
      <c r="N21" s="48">
        <v>0</v>
      </c>
      <c r="O21" s="43">
        <f t="shared" si="2"/>
        <v>54.5</v>
      </c>
      <c r="P21" s="13"/>
    </row>
    <row r="22" spans="1:16" ht="12.75" customHeight="1">
      <c r="A22" s="13" t="s">
        <v>166</v>
      </c>
      <c r="B22" s="13" t="s">
        <v>167</v>
      </c>
      <c r="C22" s="13" t="s">
        <v>168</v>
      </c>
      <c r="D22" s="12">
        <v>3</v>
      </c>
      <c r="E22" s="12"/>
      <c r="F22" s="12">
        <v>5.5</v>
      </c>
      <c r="G22" s="12"/>
      <c r="H22" s="12"/>
      <c r="I22" s="12"/>
      <c r="J22" s="48">
        <f t="shared" si="0"/>
        <v>8.5</v>
      </c>
      <c r="K22" s="12">
        <f>_xlfn.IFNA(INDEX(приуствоНастави!O:O,MATCH(C22,приуствоНастави!$D:$D,0)),"")</f>
        <v>10</v>
      </c>
      <c r="L22" s="48">
        <f t="shared" si="1"/>
        <v>5</v>
      </c>
      <c r="M22" s="48">
        <f>IF(INDEX(Вукашин!L:L,MATCH(C22,Вукашин!$D:$D,0))=0,"",INDEX(Вукашин!L:L,MATCH(C22,Вукашин!$D:$D,0)))</f>
        <v>36</v>
      </c>
      <c r="N22" s="48">
        <f>IF(INDEX(Вукашин!M:M,MATCH(C22,Вукашин!$D:$D,0))=0,"",INDEX(Вукашин!M:M,MATCH(C22,Вукашин!$D:$D,0)))</f>
        <v>5</v>
      </c>
      <c r="O22" s="43">
        <f t="shared" si="2"/>
        <v>83.125</v>
      </c>
      <c r="P22" s="13"/>
    </row>
    <row r="23" spans="1:16" ht="12.75" customHeight="1">
      <c r="A23" s="13" t="s">
        <v>88</v>
      </c>
      <c r="B23" s="13" t="s">
        <v>89</v>
      </c>
      <c r="C23" s="13" t="s">
        <v>90</v>
      </c>
      <c r="D23" s="12"/>
      <c r="E23" s="12"/>
      <c r="F23" s="12"/>
      <c r="G23" s="12"/>
      <c r="H23" s="12"/>
      <c r="I23" s="12"/>
      <c r="J23" s="48">
        <f t="shared" si="0"/>
        <v>0</v>
      </c>
      <c r="K23" s="12">
        <v>0</v>
      </c>
      <c r="L23" s="48">
        <f t="shared" si="1"/>
        <v>0</v>
      </c>
      <c r="M23" s="48">
        <v>0</v>
      </c>
      <c r="N23" s="48">
        <v>0</v>
      </c>
      <c r="O23" s="43">
        <f t="shared" si="2"/>
        <v>0</v>
      </c>
      <c r="P23" s="13"/>
    </row>
    <row r="24" spans="1:16" ht="12.75" customHeight="1">
      <c r="A24" s="13" t="s">
        <v>266</v>
      </c>
      <c r="B24" s="13" t="s">
        <v>65</v>
      </c>
      <c r="C24" s="13" t="s">
        <v>267</v>
      </c>
      <c r="D24" s="12"/>
      <c r="E24" s="12"/>
      <c r="F24" s="12"/>
      <c r="G24" s="12"/>
      <c r="H24" s="12"/>
      <c r="I24" s="12"/>
      <c r="J24" s="48">
        <f t="shared" si="0"/>
        <v>0</v>
      </c>
      <c r="K24" s="12">
        <f>_xlfn.IFNA(INDEX(приуствоНастави!O:O,MATCH(C24,приуствоНастави!$D:$D,0)),"")</f>
        <v>1</v>
      </c>
      <c r="L24" s="48">
        <f t="shared" si="1"/>
        <v>0.5</v>
      </c>
      <c r="M24" s="48">
        <v>0</v>
      </c>
      <c r="N24" s="48">
        <v>0</v>
      </c>
      <c r="O24" s="43">
        <f t="shared" si="2"/>
        <v>0.5</v>
      </c>
      <c r="P24" s="13"/>
    </row>
    <row r="25" spans="1:16" ht="12.75" customHeight="1">
      <c r="A25" s="13" t="s">
        <v>254</v>
      </c>
      <c r="B25" s="13" t="s">
        <v>255</v>
      </c>
      <c r="C25" s="13" t="s">
        <v>256</v>
      </c>
      <c r="D25" s="12"/>
      <c r="E25" s="12"/>
      <c r="F25" s="12">
        <v>5.5</v>
      </c>
      <c r="G25" s="12"/>
      <c r="H25" s="12">
        <v>6</v>
      </c>
      <c r="I25" s="12"/>
      <c r="J25" s="48">
        <f t="shared" si="0"/>
        <v>11.5</v>
      </c>
      <c r="K25" s="12">
        <f>_xlfn.IFNA(INDEX(приуствоНастави!O:O,MATCH(C25,приуствоНастави!$D:$D,0)),"")</f>
        <v>6</v>
      </c>
      <c r="L25" s="48">
        <f t="shared" si="1"/>
        <v>3</v>
      </c>
      <c r="M25" s="48">
        <f>IF(INDEX(Вукашин!L:L,MATCH(C25,Вукашин!$D:$D,0))=0,"",INDEX(Вукашин!L:L,MATCH(C25,Вукашин!$D:$D,0)))</f>
        <v>36</v>
      </c>
      <c r="N25" s="48">
        <v>0</v>
      </c>
      <c r="O25" s="43">
        <f t="shared" si="2"/>
        <v>82.875</v>
      </c>
      <c r="P25" s="13"/>
    </row>
    <row r="26" spans="1:16" ht="12.75" customHeight="1">
      <c r="A26" s="13" t="s">
        <v>194</v>
      </c>
      <c r="B26" s="13" t="s">
        <v>195</v>
      </c>
      <c r="C26" s="13" t="s">
        <v>196</v>
      </c>
      <c r="D26" s="12"/>
      <c r="E26" s="12"/>
      <c r="F26" s="12"/>
      <c r="G26" s="12"/>
      <c r="H26" s="12"/>
      <c r="I26" s="12"/>
      <c r="J26" s="48">
        <f t="shared" si="0"/>
        <v>0</v>
      </c>
      <c r="K26" s="12">
        <v>0</v>
      </c>
      <c r="L26" s="48">
        <f t="shared" si="1"/>
        <v>0</v>
      </c>
      <c r="M26" s="48">
        <v>0</v>
      </c>
      <c r="N26" s="48">
        <v>0</v>
      </c>
      <c r="O26" s="43">
        <f t="shared" si="2"/>
        <v>0</v>
      </c>
      <c r="P26" s="13"/>
    </row>
    <row r="27" spans="1:16" ht="12.75" customHeight="1">
      <c r="A27" s="13" t="s">
        <v>21</v>
      </c>
      <c r="B27" s="13" t="s">
        <v>22</v>
      </c>
      <c r="C27" s="13" t="s">
        <v>23</v>
      </c>
      <c r="D27" s="12"/>
      <c r="E27" s="12"/>
      <c r="F27" s="12"/>
      <c r="G27" s="12"/>
      <c r="H27" s="12"/>
      <c r="I27" s="12"/>
      <c r="J27" s="48">
        <f t="shared" si="0"/>
        <v>0</v>
      </c>
      <c r="K27" s="12">
        <v>0</v>
      </c>
      <c r="L27" s="48">
        <f t="shared" si="1"/>
        <v>0</v>
      </c>
      <c r="M27" s="48">
        <v>0</v>
      </c>
      <c r="N27" s="48">
        <v>0</v>
      </c>
      <c r="O27" s="43">
        <f t="shared" si="2"/>
        <v>0</v>
      </c>
      <c r="P27" s="13"/>
    </row>
    <row r="28" spans="1:16" ht="12.75" customHeight="1">
      <c r="A28" s="13" t="s">
        <v>241</v>
      </c>
      <c r="B28" s="13" t="s">
        <v>242</v>
      </c>
      <c r="C28" s="13" t="s">
        <v>243</v>
      </c>
      <c r="D28" s="12">
        <v>3.5</v>
      </c>
      <c r="E28" s="12"/>
      <c r="F28" s="12">
        <v>7</v>
      </c>
      <c r="G28" s="12"/>
      <c r="H28" s="12"/>
      <c r="I28" s="12"/>
      <c r="J28" s="48">
        <f t="shared" si="0"/>
        <v>10.5</v>
      </c>
      <c r="K28" s="12">
        <f>_xlfn.IFNA(INDEX(приуствоНастави!O:O,MATCH(C28,приуствоНастави!$D:$D,0)),"")</f>
        <v>8</v>
      </c>
      <c r="L28" s="48">
        <f t="shared" si="1"/>
        <v>4</v>
      </c>
      <c r="M28" s="48">
        <f>IF(INDEX(Вукашин!L:L,MATCH(C28,Вукашин!$D:$D,0))=0,"",INDEX(Вукашин!L:L,MATCH(C28,Вукашин!$D:$D,0)))</f>
        <v>36</v>
      </c>
      <c r="N28" s="48">
        <f>IF(INDEX(Вукашин!M:M,MATCH(C28,Вукашин!$D:$D,0))=0,"",INDEX(Вукашин!M:M,MATCH(C28,Вукашин!$D:$D,0)))</f>
        <v>4</v>
      </c>
      <c r="O28" s="43">
        <f t="shared" si="2"/>
        <v>85.625</v>
      </c>
      <c r="P28" s="13"/>
    </row>
    <row r="29" spans="1:16" ht="12.75" customHeight="1">
      <c r="A29" s="13" t="s">
        <v>244</v>
      </c>
      <c r="B29" s="13" t="s">
        <v>179</v>
      </c>
      <c r="C29" s="13" t="s">
        <v>245</v>
      </c>
      <c r="D29" s="52">
        <v>5</v>
      </c>
      <c r="E29" s="12"/>
      <c r="F29" s="52">
        <v>7</v>
      </c>
      <c r="G29" s="12"/>
      <c r="H29" s="12"/>
      <c r="I29" s="12"/>
      <c r="J29" s="48">
        <f t="shared" si="0"/>
        <v>12</v>
      </c>
      <c r="K29" s="12">
        <f>_xlfn.IFNA(INDEX(приуствоНастави!O:O,MATCH(C29,приуствоНастави!$D:$D,0)),"")</f>
        <v>4</v>
      </c>
      <c r="L29" s="48">
        <f t="shared" si="1"/>
        <v>2</v>
      </c>
      <c r="M29" s="48">
        <f>IF(INDEX(Вукашин!L:L,MATCH(C29,Вукашин!$D:$D,0))=0,"",INDEX(Вукашин!L:L,MATCH(C29,Вукашин!$D:$D,0)))</f>
        <v>35</v>
      </c>
      <c r="N29" s="48">
        <f>IF(INDEX(Вукашин!M:M,MATCH(C29,Вукашин!$D:$D,0))=0,"",INDEX(Вукашин!M:M,MATCH(C29,Вукашин!$D:$D,0)))</f>
        <v>4</v>
      </c>
      <c r="O29" s="43">
        <f t="shared" si="2"/>
        <v>85.5</v>
      </c>
      <c r="P29" s="13"/>
    </row>
    <row r="30" spans="1:16" ht="12.75" customHeight="1">
      <c r="A30" s="13" t="s">
        <v>24</v>
      </c>
      <c r="B30" s="13" t="s">
        <v>25</v>
      </c>
      <c r="C30" s="13" t="s">
        <v>26</v>
      </c>
      <c r="D30" s="12"/>
      <c r="E30" s="12"/>
      <c r="F30" s="12"/>
      <c r="G30" s="12"/>
      <c r="H30" s="12"/>
      <c r="I30" s="12"/>
      <c r="J30" s="48">
        <f t="shared" si="0"/>
        <v>0</v>
      </c>
      <c r="K30" s="12">
        <f>_xlfn.IFNA(INDEX(приуствоНастави!O:O,MATCH(C30,приуствоНастави!$D:$D,0)),"")</f>
        <v>3</v>
      </c>
      <c r="L30" s="48">
        <f t="shared" si="1"/>
        <v>1.5</v>
      </c>
      <c r="M30" s="48">
        <v>0</v>
      </c>
      <c r="N30" s="48">
        <v>0</v>
      </c>
      <c r="O30" s="43">
        <f t="shared" si="2"/>
        <v>1.5</v>
      </c>
      <c r="P30" s="13"/>
    </row>
    <row r="31" spans="1:16" ht="12.75" customHeight="1">
      <c r="A31" s="13" t="s">
        <v>289</v>
      </c>
      <c r="B31" s="13" t="s">
        <v>38</v>
      </c>
      <c r="C31" s="13" t="s">
        <v>290</v>
      </c>
      <c r="D31" s="12"/>
      <c r="E31" s="12"/>
      <c r="F31" s="12"/>
      <c r="G31" s="12"/>
      <c r="H31" s="12"/>
      <c r="I31" s="12"/>
      <c r="J31" s="48">
        <f t="shared" si="0"/>
        <v>0</v>
      </c>
      <c r="K31" s="12">
        <f>_xlfn.IFNA(INDEX(приуствоНастави!O:O,MATCH(C31,приуствоНастави!$D:$D,0)),"")</f>
        <v>10</v>
      </c>
      <c r="L31" s="48">
        <f t="shared" si="1"/>
        <v>5</v>
      </c>
      <c r="M31" s="48">
        <f>IF(INDEX(Вукашин!L:L,MATCH(C31,Вукашин!$D:$D,0))=0,"",INDEX(Вукашин!L:L,MATCH(C31,Вукашин!$D:$D,0)))</f>
        <v>36</v>
      </c>
      <c r="N31" s="48">
        <v>0</v>
      </c>
      <c r="O31" s="43">
        <f t="shared" si="2"/>
        <v>59</v>
      </c>
      <c r="P31" s="13"/>
    </row>
    <row r="32" spans="1:16" ht="12.75" customHeight="1">
      <c r="A32" s="13" t="s">
        <v>337</v>
      </c>
      <c r="B32" s="13" t="s">
        <v>242</v>
      </c>
      <c r="C32" s="13" t="s">
        <v>338</v>
      </c>
      <c r="D32" s="54">
        <v>5</v>
      </c>
      <c r="E32" s="12"/>
      <c r="F32" s="54">
        <v>4</v>
      </c>
      <c r="G32" s="12"/>
      <c r="H32" s="12"/>
      <c r="I32" s="12"/>
      <c r="J32" s="48">
        <f t="shared" si="0"/>
        <v>9</v>
      </c>
      <c r="K32" s="12">
        <v>0</v>
      </c>
      <c r="L32" s="48">
        <f t="shared" si="1"/>
        <v>0</v>
      </c>
      <c r="M32" s="48">
        <f>IF(INDEX(Вукашин!L:L,MATCH(C32,Вукашин!$D:$D,0))=0,"",INDEX(Вукашин!L:L,MATCH(C32,Вукашин!$D:$D,0)))</f>
        <v>36</v>
      </c>
      <c r="N32" s="48">
        <v>0</v>
      </c>
      <c r="O32" s="43">
        <f t="shared" si="2"/>
        <v>74.25</v>
      </c>
      <c r="P32" s="13"/>
    </row>
    <row r="33" spans="1:16" ht="12.75" customHeight="1">
      <c r="A33" s="13" t="s">
        <v>287</v>
      </c>
      <c r="B33" s="13" t="s">
        <v>19</v>
      </c>
      <c r="C33" s="13" t="s">
        <v>288</v>
      </c>
      <c r="D33" s="52">
        <v>4.5</v>
      </c>
      <c r="E33" s="12"/>
      <c r="F33" s="52">
        <v>5.5</v>
      </c>
      <c r="G33" s="12"/>
      <c r="H33" s="12"/>
      <c r="I33" s="12"/>
      <c r="J33" s="48">
        <f t="shared" si="0"/>
        <v>10</v>
      </c>
      <c r="K33" s="12">
        <f>_xlfn.IFNA(INDEX(приуствоНастави!O:O,MATCH(C33,приуствоНастави!$D:$D,0)),"")</f>
        <v>9</v>
      </c>
      <c r="L33" s="48">
        <f t="shared" si="1"/>
        <v>4.5</v>
      </c>
      <c r="M33" s="48">
        <f>IF(INDEX(Вукашин!L:L,MATCH(C33,Вукашин!$D:$D,0))=0,"",INDEX(Вукашин!L:L,MATCH(C33,Вукашин!$D:$D,0)))</f>
        <v>36</v>
      </c>
      <c r="N33" s="48">
        <v>0</v>
      </c>
      <c r="O33" s="43">
        <f t="shared" si="2"/>
        <v>81</v>
      </c>
      <c r="P33" s="13"/>
    </row>
    <row r="34" spans="1:16" ht="12.75" customHeight="1">
      <c r="A34" s="13" t="s">
        <v>127</v>
      </c>
      <c r="B34" s="13" t="s">
        <v>115</v>
      </c>
      <c r="C34" s="13" t="s">
        <v>128</v>
      </c>
      <c r="D34" s="52">
        <v>3.5</v>
      </c>
      <c r="E34" s="12"/>
      <c r="F34" s="12"/>
      <c r="G34" s="12"/>
      <c r="H34" s="52">
        <v>5.5</v>
      </c>
      <c r="I34" s="12"/>
      <c r="J34" s="48">
        <f t="shared" si="0"/>
        <v>9</v>
      </c>
      <c r="K34" s="12">
        <v>0</v>
      </c>
      <c r="L34" s="48">
        <f t="shared" si="1"/>
        <v>0</v>
      </c>
      <c r="M34" s="48">
        <f>IF(INDEX(Вукашин!L:L,MATCH(C34,Вукашин!$D:$D,0))=0,"",INDEX(Вукашин!L:L,MATCH(C34,Вукашин!$D:$D,0)))</f>
        <v>36</v>
      </c>
      <c r="N34" s="48">
        <v>0</v>
      </c>
      <c r="O34" s="43">
        <f t="shared" si="2"/>
        <v>74.25</v>
      </c>
      <c r="P34" s="13"/>
    </row>
    <row r="35" spans="1:16" ht="12.75" customHeight="1">
      <c r="A35" s="13" t="s">
        <v>350</v>
      </c>
      <c r="B35" s="13" t="s">
        <v>53</v>
      </c>
      <c r="C35" s="13" t="s">
        <v>351</v>
      </c>
      <c r="D35" s="52">
        <v>5.5</v>
      </c>
      <c r="E35" s="12"/>
      <c r="F35" s="52">
        <v>3.5</v>
      </c>
      <c r="G35" s="12"/>
      <c r="H35" s="12"/>
      <c r="I35" s="12"/>
      <c r="J35" s="48">
        <f t="shared" si="0"/>
        <v>9</v>
      </c>
      <c r="K35" s="12">
        <f>_xlfn.IFNA(INDEX(приуствоНастави!O:O,MATCH(C35,приуствоНастави!$D:$D,0)),"")</f>
        <v>9</v>
      </c>
      <c r="L35" s="48">
        <f t="shared" si="1"/>
        <v>4.5</v>
      </c>
      <c r="M35" s="48">
        <f>IF(INDEX(Вукашин!L:L,MATCH(C35,Вукашин!$D:$D,0))=0,"",INDEX(Вукашин!L:L,MATCH(C35,Вукашин!$D:$D,0)))</f>
        <v>36</v>
      </c>
      <c r="N35" s="48">
        <f>IF(INDEX(Вукашин!M:M,MATCH(C35,Вукашин!$D:$D,0))=0,"",INDEX(Вукашин!M:M,MATCH(C35,Вукашин!$D:$D,0)))</f>
        <v>3</v>
      </c>
      <c r="O35" s="43">
        <f t="shared" si="2"/>
        <v>81.75</v>
      </c>
      <c r="P35" s="13"/>
    </row>
    <row r="36" spans="1:16" ht="12.75" customHeight="1">
      <c r="A36" s="13" t="s">
        <v>301</v>
      </c>
      <c r="B36" s="13" t="s">
        <v>190</v>
      </c>
      <c r="C36" s="13" t="s">
        <v>302</v>
      </c>
      <c r="D36" s="52">
        <v>4.5</v>
      </c>
      <c r="E36" s="12"/>
      <c r="F36" s="52">
        <v>6</v>
      </c>
      <c r="G36" s="12"/>
      <c r="H36" s="12"/>
      <c r="I36" s="12"/>
      <c r="J36" s="48">
        <f t="shared" si="0"/>
        <v>10.5</v>
      </c>
      <c r="K36" s="12">
        <f>_xlfn.IFNA(INDEX(приуствоНастави!O:O,MATCH(C36,приуствоНастави!$D:$D,0)),"")</f>
        <v>5</v>
      </c>
      <c r="L36" s="48">
        <f t="shared" si="1"/>
        <v>2.5</v>
      </c>
      <c r="M36" s="48">
        <f>IF(INDEX(Вукашин!L:L,MATCH(C36,Вукашин!$D:$D,0))=0,"",INDEX(Вукашин!L:L,MATCH(C36,Вукашин!$D:$D,0)))</f>
        <v>35</v>
      </c>
      <c r="N36" s="48">
        <v>0</v>
      </c>
      <c r="O36" s="43">
        <f t="shared" si="2"/>
        <v>78.625</v>
      </c>
      <c r="P36" s="13"/>
    </row>
    <row r="37" spans="1:16" ht="12.75" customHeight="1">
      <c r="A37" s="13" t="s">
        <v>301</v>
      </c>
      <c r="B37" s="13" t="s">
        <v>25</v>
      </c>
      <c r="C37" s="13" t="s">
        <v>346</v>
      </c>
      <c r="D37" s="12"/>
      <c r="E37" s="12"/>
      <c r="F37" s="12">
        <v>5.5</v>
      </c>
      <c r="G37" s="12"/>
      <c r="H37" s="52">
        <v>6</v>
      </c>
      <c r="I37" s="12"/>
      <c r="J37" s="48">
        <f t="shared" si="0"/>
        <v>11.5</v>
      </c>
      <c r="K37" s="12">
        <f>_xlfn.IFNA(INDEX(приуствоНастави!O:O,MATCH(C37,приуствоНастави!$D:$D,0)),"")</f>
        <v>4</v>
      </c>
      <c r="L37" s="48">
        <f t="shared" si="1"/>
        <v>2</v>
      </c>
      <c r="M37" s="48">
        <f>IF(INDEX(Вукашин!L:L,MATCH(C37,Вукашин!$D:$D,0))=0,"",INDEX(Вукашин!L:L,MATCH(C37,Вукашин!$D:$D,0)))</f>
        <v>36</v>
      </c>
      <c r="N37" s="48">
        <v>0</v>
      </c>
      <c r="O37" s="43">
        <f t="shared" si="2"/>
        <v>81.875</v>
      </c>
      <c r="P37" s="13"/>
    </row>
    <row r="38" spans="1:16" ht="12.75" customHeight="1">
      <c r="A38" s="13" t="s">
        <v>96</v>
      </c>
      <c r="B38" s="13" t="s">
        <v>97</v>
      </c>
      <c r="C38" s="13" t="s">
        <v>98</v>
      </c>
      <c r="D38" s="12"/>
      <c r="E38" s="12"/>
      <c r="F38" s="12"/>
      <c r="G38" s="12"/>
      <c r="H38" s="12"/>
      <c r="I38" s="12"/>
      <c r="J38" s="48">
        <f t="shared" si="0"/>
        <v>0</v>
      </c>
      <c r="K38" s="12">
        <f>_xlfn.IFNA(INDEX(приуствоНастави!O:O,MATCH(C38,приуствоНастави!$D:$D,0)),"")</f>
        <v>2</v>
      </c>
      <c r="L38" s="48">
        <f t="shared" si="1"/>
        <v>1</v>
      </c>
      <c r="M38" s="48">
        <v>0</v>
      </c>
      <c r="N38" s="48">
        <v>0</v>
      </c>
      <c r="O38" s="43">
        <f t="shared" si="2"/>
        <v>1</v>
      </c>
      <c r="P38" s="13"/>
    </row>
    <row r="39" spans="1:16" ht="12.75" customHeight="1">
      <c r="A39" s="13" t="s">
        <v>70</v>
      </c>
      <c r="B39" s="13" t="s">
        <v>71</v>
      </c>
      <c r="C39" s="13" t="s">
        <v>72</v>
      </c>
      <c r="D39" s="54">
        <v>5.5</v>
      </c>
      <c r="E39" s="12"/>
      <c r="F39" s="54">
        <v>5.5</v>
      </c>
      <c r="G39" s="12"/>
      <c r="H39" s="12"/>
      <c r="I39" s="12"/>
      <c r="J39" s="48">
        <f t="shared" si="0"/>
        <v>11</v>
      </c>
      <c r="K39" s="12">
        <f>_xlfn.IFNA(INDEX(приуствоНастави!O:O,MATCH(C39,приуствоНастави!$D:$D,0)),"")</f>
        <v>8</v>
      </c>
      <c r="L39" s="48">
        <f t="shared" si="1"/>
        <v>4</v>
      </c>
      <c r="M39" s="48">
        <f>IF(INDEX(Вукашин!L:L,MATCH(C39,Вукашин!$D:$D,0))=0,"",INDEX(Вукашин!L:L,MATCH(C39,Вукашин!$D:$D,0)))</f>
        <v>35</v>
      </c>
      <c r="N39" s="48">
        <v>0</v>
      </c>
      <c r="O39" s="43">
        <f t="shared" si="2"/>
        <v>81.25</v>
      </c>
      <c r="P39" s="13"/>
    </row>
    <row r="40" spans="1:16" ht="12.75" customHeight="1">
      <c r="A40" s="13" t="s">
        <v>344</v>
      </c>
      <c r="B40" s="13" t="s">
        <v>25</v>
      </c>
      <c r="C40" s="13" t="s">
        <v>345</v>
      </c>
      <c r="D40" s="12"/>
      <c r="E40" s="12"/>
      <c r="F40" s="12">
        <v>7.5</v>
      </c>
      <c r="G40" s="12"/>
      <c r="H40" s="52">
        <v>7</v>
      </c>
      <c r="I40" s="12"/>
      <c r="J40" s="48">
        <f t="shared" si="0"/>
        <v>14.5</v>
      </c>
      <c r="K40" s="12">
        <f>_xlfn.IFNA(INDEX(приуствоНастави!O:O,MATCH(C40,приуствоНастави!$D:$D,0)),"")</f>
        <v>4</v>
      </c>
      <c r="L40" s="48">
        <f t="shared" si="1"/>
        <v>2</v>
      </c>
      <c r="M40" s="48">
        <f>IF(INDEX(Вукашин!L:L,MATCH(C40,Вукашин!$D:$D,0))=0,"",INDEX(Вукашин!L:L,MATCH(C40,Вукашин!$D:$D,0)))</f>
        <v>36</v>
      </c>
      <c r="N40" s="48">
        <v>0</v>
      </c>
      <c r="O40" s="43">
        <f t="shared" si="2"/>
        <v>88.625</v>
      </c>
      <c r="P40" s="13"/>
    </row>
    <row r="41" spans="1:16" ht="12.75" customHeight="1">
      <c r="A41" s="13" t="s">
        <v>150</v>
      </c>
      <c r="B41" s="13" t="s">
        <v>47</v>
      </c>
      <c r="C41" s="13" t="s">
        <v>151</v>
      </c>
      <c r="D41" s="54">
        <v>5.5</v>
      </c>
      <c r="E41" s="12"/>
      <c r="F41" s="54">
        <v>6.5</v>
      </c>
      <c r="G41" s="12"/>
      <c r="H41" s="12"/>
      <c r="I41" s="12"/>
      <c r="J41" s="48">
        <f t="shared" si="0"/>
        <v>12</v>
      </c>
      <c r="K41" s="12">
        <f>_xlfn.IFNA(INDEX(приуствоНастави!O:O,MATCH(C41,приуствоНастави!$D:$D,0)),"")</f>
        <v>10</v>
      </c>
      <c r="L41" s="48">
        <f t="shared" si="1"/>
        <v>5</v>
      </c>
      <c r="M41" s="48">
        <f>IF(INDEX(Вукашин!L:L,MATCH(C41,Вукашин!$D:$D,0))=0,"",INDEX(Вукашин!L:L,MATCH(C41,Вукашин!$D:$D,0)))</f>
        <v>36</v>
      </c>
      <c r="N41" s="48">
        <f>IF(INDEX(Вукашин!M:M,MATCH(C41,Вукашин!$D:$D,0))=0,"",INDEX(Вукашин!M:M,MATCH(C41,Вукашин!$D:$D,0)))</f>
        <v>5</v>
      </c>
      <c r="O41" s="43">
        <f t="shared" si="2"/>
        <v>91</v>
      </c>
      <c r="P41" s="13"/>
    </row>
    <row r="42" spans="1:16" ht="12.75" customHeight="1">
      <c r="A42" s="13" t="s">
        <v>15</v>
      </c>
      <c r="B42" s="13" t="s">
        <v>16</v>
      </c>
      <c r="C42" s="13" t="s">
        <v>17</v>
      </c>
      <c r="D42" s="12"/>
      <c r="E42" s="12"/>
      <c r="F42" s="12"/>
      <c r="G42" s="12"/>
      <c r="H42" s="12"/>
      <c r="I42" s="12"/>
      <c r="J42" s="48">
        <f t="shared" si="0"/>
        <v>0</v>
      </c>
      <c r="K42" s="12">
        <v>0</v>
      </c>
      <c r="L42" s="48">
        <f t="shared" si="1"/>
        <v>0</v>
      </c>
      <c r="M42" s="48">
        <v>0</v>
      </c>
      <c r="N42" s="48">
        <v>0</v>
      </c>
      <c r="O42" s="43">
        <f t="shared" si="2"/>
        <v>0</v>
      </c>
      <c r="P42" s="13"/>
    </row>
    <row r="43" spans="1:16" ht="12.75" customHeight="1">
      <c r="A43" s="13" t="s">
        <v>37</v>
      </c>
      <c r="B43" s="13" t="s">
        <v>38</v>
      </c>
      <c r="C43" s="13" t="s">
        <v>39</v>
      </c>
      <c r="D43" s="52">
        <v>5</v>
      </c>
      <c r="E43" s="12"/>
      <c r="F43" s="52">
        <v>6</v>
      </c>
      <c r="G43" s="12"/>
      <c r="H43" s="12"/>
      <c r="I43" s="12"/>
      <c r="J43" s="48">
        <f t="shared" si="0"/>
        <v>11</v>
      </c>
      <c r="K43" s="12">
        <f>_xlfn.IFNA(INDEX(приуствоНастави!O:O,MATCH(C43,приуствоНастави!$D:$D,0)),"")</f>
        <v>6</v>
      </c>
      <c r="L43" s="48">
        <f t="shared" si="1"/>
        <v>3</v>
      </c>
      <c r="M43" s="48">
        <f>IF(INDEX(Вукашин!L:L,MATCH(C43,Вукашин!$D:$D,0))=0,"",INDEX(Вукашин!L:L,MATCH(C43,Вукашин!$D:$D,0)))</f>
        <v>36</v>
      </c>
      <c r="N43" s="48">
        <v>0</v>
      </c>
      <c r="O43" s="43">
        <f t="shared" si="2"/>
        <v>81.75</v>
      </c>
      <c r="P43" s="13"/>
    </row>
    <row r="44" spans="1:16" ht="12.75" customHeight="1">
      <c r="A44" s="13" t="s">
        <v>37</v>
      </c>
      <c r="B44" s="13" t="s">
        <v>28</v>
      </c>
      <c r="C44" s="13" t="s">
        <v>84</v>
      </c>
      <c r="D44" s="12"/>
      <c r="E44" s="12"/>
      <c r="F44" s="52">
        <v>6</v>
      </c>
      <c r="G44" s="12"/>
      <c r="H44" s="52">
        <v>5.5</v>
      </c>
      <c r="I44" s="12"/>
      <c r="J44" s="48">
        <f t="shared" si="0"/>
        <v>11.5</v>
      </c>
      <c r="K44" s="12">
        <f>_xlfn.IFNA(INDEX(приуствоНастави!O:O,MATCH(C44,приуствоНастави!$D:$D,0)),"")</f>
        <v>10</v>
      </c>
      <c r="L44" s="48">
        <f t="shared" si="1"/>
        <v>5</v>
      </c>
      <c r="M44" s="48">
        <f>IF(INDEX(Вукашин!L:L,MATCH(C44,Вукашин!$D:$D,0))=0,"",INDEX(Вукашин!L:L,MATCH(C44,Вукашин!$D:$D,0)))</f>
        <v>36</v>
      </c>
      <c r="N44" s="48">
        <v>0</v>
      </c>
      <c r="O44" s="43">
        <f t="shared" si="2"/>
        <v>84.875</v>
      </c>
      <c r="P44" s="13"/>
    </row>
    <row r="45" spans="1:16" ht="12.75" customHeight="1">
      <c r="A45" s="13" t="s">
        <v>37</v>
      </c>
      <c r="B45" s="13" t="s">
        <v>71</v>
      </c>
      <c r="C45" s="13" t="s">
        <v>126</v>
      </c>
      <c r="D45" s="12">
        <v>4</v>
      </c>
      <c r="E45" s="12"/>
      <c r="F45" s="12">
        <v>8</v>
      </c>
      <c r="G45" s="12"/>
      <c r="H45" s="12"/>
      <c r="I45" s="12"/>
      <c r="J45" s="48">
        <f t="shared" si="0"/>
        <v>12</v>
      </c>
      <c r="K45" s="12">
        <f>_xlfn.IFNA(INDEX(приуствоНастави!O:O,MATCH(C45,приуствоНастави!$D:$D,0)),"")</f>
        <v>10</v>
      </c>
      <c r="L45" s="48">
        <f t="shared" si="1"/>
        <v>5</v>
      </c>
      <c r="M45" s="48">
        <f>IF(INDEX(Вукашин!L:L,MATCH(C45,Вукашин!$D:$D,0))=0,"",INDEX(Вукашин!L:L,MATCH(C45,Вукашин!$D:$D,0)))</f>
        <v>36</v>
      </c>
      <c r="N45" s="48">
        <f>IF(INDEX(Вукашин!M:M,MATCH(C45,Вукашин!$D:$D,0))=0,"",INDEX(Вукашин!M:M,MATCH(C45,Вукашин!$D:$D,0)))</f>
        <v>5</v>
      </c>
      <c r="O45" s="43">
        <f t="shared" si="2"/>
        <v>91</v>
      </c>
      <c r="P45" s="13"/>
    </row>
    <row r="46" spans="1:16" ht="12.75" customHeight="1">
      <c r="A46" s="13" t="s">
        <v>32</v>
      </c>
      <c r="B46" s="13" t="s">
        <v>33</v>
      </c>
      <c r="C46" s="13" t="s">
        <v>34</v>
      </c>
      <c r="D46" s="12"/>
      <c r="E46" s="12"/>
      <c r="F46" s="12"/>
      <c r="G46" s="12"/>
      <c r="H46" s="12"/>
      <c r="I46" s="12"/>
      <c r="J46" s="48">
        <f t="shared" si="0"/>
        <v>0</v>
      </c>
      <c r="K46" s="12">
        <v>0</v>
      </c>
      <c r="L46" s="48">
        <f t="shared" si="1"/>
        <v>0</v>
      </c>
      <c r="M46" s="48">
        <v>0</v>
      </c>
      <c r="N46" s="48">
        <v>0</v>
      </c>
      <c r="O46" s="43">
        <f t="shared" si="2"/>
        <v>0</v>
      </c>
      <c r="P46" s="13"/>
    </row>
    <row r="47" spans="1:16" ht="12.75" customHeight="1">
      <c r="A47" s="13" t="s">
        <v>314</v>
      </c>
      <c r="B47" s="13" t="s">
        <v>19</v>
      </c>
      <c r="C47" s="13" t="s">
        <v>315</v>
      </c>
      <c r="D47" s="52">
        <v>4</v>
      </c>
      <c r="E47" s="12"/>
      <c r="F47" s="52">
        <v>7</v>
      </c>
      <c r="G47" s="12"/>
      <c r="H47" s="12"/>
      <c r="I47" s="12"/>
      <c r="J47" s="48">
        <f t="shared" si="0"/>
        <v>11</v>
      </c>
      <c r="K47" s="12">
        <f>_xlfn.IFNA(INDEX(приуствоНастави!O:O,MATCH(C47,приуствоНастави!$D:$D,0)),"")</f>
        <v>10</v>
      </c>
      <c r="L47" s="48">
        <f t="shared" si="1"/>
        <v>5</v>
      </c>
      <c r="M47" s="48">
        <f>IF(INDEX(Вукашин!L:L,MATCH(C47,Вукашин!$D:$D,0))=0,"",INDEX(Вукашин!L:L,MATCH(C47,Вукашин!$D:$D,0)))</f>
        <v>36</v>
      </c>
      <c r="N47" s="48">
        <v>0</v>
      </c>
      <c r="O47" s="43">
        <f t="shared" si="2"/>
        <v>83.75</v>
      </c>
      <c r="P47" s="13"/>
    </row>
    <row r="48" spans="1:16" ht="12.75" customHeight="1">
      <c r="A48" s="13" t="s">
        <v>112</v>
      </c>
      <c r="B48" s="13" t="s">
        <v>76</v>
      </c>
      <c r="C48" s="13" t="s">
        <v>113</v>
      </c>
      <c r="D48" s="12"/>
      <c r="E48" s="12"/>
      <c r="F48" s="12"/>
      <c r="G48" s="12"/>
      <c r="H48" s="12"/>
      <c r="I48" s="12"/>
      <c r="J48" s="48">
        <f t="shared" si="0"/>
        <v>0</v>
      </c>
      <c r="K48" s="12">
        <v>0</v>
      </c>
      <c r="L48" s="48">
        <f t="shared" si="1"/>
        <v>0</v>
      </c>
      <c r="M48" s="48">
        <v>0</v>
      </c>
      <c r="N48" s="48">
        <v>0</v>
      </c>
      <c r="O48" s="43">
        <f t="shared" si="2"/>
        <v>0</v>
      </c>
      <c r="P48" s="13"/>
    </row>
    <row r="49" spans="1:16" ht="12.75" customHeight="1">
      <c r="A49" s="13" t="s">
        <v>139</v>
      </c>
      <c r="B49" s="13" t="s">
        <v>140</v>
      </c>
      <c r="C49" s="13" t="s">
        <v>141</v>
      </c>
      <c r="D49" s="12">
        <v>7.5</v>
      </c>
      <c r="E49" s="12"/>
      <c r="F49" s="12">
        <v>4</v>
      </c>
      <c r="G49" s="12"/>
      <c r="H49" s="12"/>
      <c r="I49" s="12"/>
      <c r="J49" s="48">
        <f t="shared" si="0"/>
        <v>11.5</v>
      </c>
      <c r="K49" s="12">
        <f>_xlfn.IFNA(INDEX(приуствоНастави!O:O,MATCH(C49,приуствоНастави!$D:$D,0)),"")</f>
        <v>8</v>
      </c>
      <c r="L49" s="48">
        <f t="shared" si="1"/>
        <v>4</v>
      </c>
      <c r="M49" s="48">
        <f>IF(INDEX(Вукашин!L:L,MATCH(C49,Вукашин!$D:$D,0))=0,"",INDEX(Вукашин!L:L,MATCH(C49,Вукашин!$D:$D,0)))</f>
        <v>36</v>
      </c>
      <c r="N49" s="48">
        <f>IF(INDEX(Вукашин!M:M,MATCH(C49,Вукашин!$D:$D,0))=0,"",INDEX(Вукашин!M:M,MATCH(C49,Вукашин!$D:$D,0)))</f>
        <v>4</v>
      </c>
      <c r="O49" s="43">
        <f t="shared" si="2"/>
        <v>87.875</v>
      </c>
      <c r="P49" s="13"/>
    </row>
    <row r="50" spans="1:16" ht="12.75" customHeight="1">
      <c r="A50" s="13" t="s">
        <v>139</v>
      </c>
      <c r="B50" s="13" t="s">
        <v>192</v>
      </c>
      <c r="C50" s="13" t="s">
        <v>193</v>
      </c>
      <c r="D50" s="12">
        <v>4</v>
      </c>
      <c r="E50" s="12"/>
      <c r="F50" s="12">
        <v>8</v>
      </c>
      <c r="G50" s="12"/>
      <c r="H50" s="12"/>
      <c r="I50" s="12"/>
      <c r="J50" s="48">
        <f t="shared" si="0"/>
        <v>12</v>
      </c>
      <c r="K50" s="12">
        <f>_xlfn.IFNA(INDEX(приуствоНастави!O:O,MATCH(C50,приуствоНастави!$D:$D,0)),"")</f>
        <v>9</v>
      </c>
      <c r="L50" s="48">
        <f t="shared" si="1"/>
        <v>4.5</v>
      </c>
      <c r="M50" s="48">
        <f>IF(INDEX(Вукашин!L:L,MATCH(C50,Вукашин!$D:$D,0))=0,"",INDEX(Вукашин!L:L,MATCH(C50,Вукашин!$D:$D,0)))</f>
        <v>36</v>
      </c>
      <c r="N50" s="48">
        <f>IF(INDEX(Вукашин!M:M,MATCH(C50,Вукашин!$D:$D,0))=0,"",INDEX(Вукашин!M:M,MATCH(C50,Вукашин!$D:$D,0)))</f>
        <v>5</v>
      </c>
      <c r="O50" s="43">
        <f t="shared" si="2"/>
        <v>90.5</v>
      </c>
      <c r="P50" s="13"/>
    </row>
    <row r="51" spans="1:16" ht="12.75" customHeight="1">
      <c r="A51" s="13" t="s">
        <v>257</v>
      </c>
      <c r="B51" s="13" t="s">
        <v>258</v>
      </c>
      <c r="C51" s="13" t="s">
        <v>259</v>
      </c>
      <c r="D51" s="12">
        <v>5</v>
      </c>
      <c r="E51" s="12"/>
      <c r="F51" s="12">
        <v>3</v>
      </c>
      <c r="G51" s="12"/>
      <c r="H51" s="12"/>
      <c r="I51" s="12"/>
      <c r="J51" s="48">
        <f t="shared" si="0"/>
        <v>8</v>
      </c>
      <c r="K51" s="12">
        <f>_xlfn.IFNA(INDEX(приуствоНастави!O:O,MATCH(C51,приуствоНастави!$D:$D,0)),"")</f>
        <v>6</v>
      </c>
      <c r="L51" s="48">
        <f t="shared" si="1"/>
        <v>3</v>
      </c>
      <c r="M51" s="48">
        <f>IF(INDEX(Вукашин!L:L,MATCH(C51,Вукашин!$D:$D,0))=0,"",INDEX(Вукашин!L:L,MATCH(C51,Вукашин!$D:$D,0)))</f>
        <v>34</v>
      </c>
      <c r="N51" s="48">
        <f>IF(INDEX(Вукашин!M:M,MATCH(C51,Вукашин!$D:$D,0))=0,"",INDEX(Вукашин!M:M,MATCH(C51,Вукашин!$D:$D,0)))</f>
        <v>3</v>
      </c>
      <c r="O51" s="43">
        <f t="shared" si="2"/>
        <v>75</v>
      </c>
      <c r="P51" s="13"/>
    </row>
    <row r="52" spans="1:16" ht="12.75" customHeight="1">
      <c r="A52" s="13" t="s">
        <v>3</v>
      </c>
      <c r="B52" s="13" t="s">
        <v>4</v>
      </c>
      <c r="C52" s="13" t="s">
        <v>5</v>
      </c>
      <c r="D52" s="12"/>
      <c r="E52" s="12"/>
      <c r="F52" s="12"/>
      <c r="G52" s="12"/>
      <c r="H52" s="12"/>
      <c r="I52" s="12"/>
      <c r="J52" s="48">
        <f t="shared" si="0"/>
        <v>0</v>
      </c>
      <c r="K52" s="12">
        <v>0</v>
      </c>
      <c r="L52" s="48">
        <f t="shared" si="1"/>
        <v>0</v>
      </c>
      <c r="M52" s="48">
        <v>0</v>
      </c>
      <c r="N52" s="48">
        <v>0</v>
      </c>
      <c r="O52" s="43">
        <f t="shared" si="2"/>
        <v>0</v>
      </c>
      <c r="P52" s="13"/>
    </row>
    <row r="53" spans="1:16" ht="12.75" customHeight="1">
      <c r="A53" s="13" t="s">
        <v>91</v>
      </c>
      <c r="B53" s="13" t="s">
        <v>76</v>
      </c>
      <c r="C53" s="13" t="s">
        <v>92</v>
      </c>
      <c r="D53" s="12"/>
      <c r="E53" s="12"/>
      <c r="F53" s="12"/>
      <c r="G53" s="12"/>
      <c r="H53" s="12"/>
      <c r="I53" s="12"/>
      <c r="J53" s="48">
        <f t="shared" si="0"/>
        <v>0</v>
      </c>
      <c r="K53" s="12">
        <v>0</v>
      </c>
      <c r="L53" s="48">
        <f t="shared" si="1"/>
        <v>0</v>
      </c>
      <c r="M53" s="48">
        <f>IF(INDEX(Вукашин!L:L,MATCH(C53,Вукашин!$D:$D,0))=0,"",INDEX(Вукашин!L:L,MATCH(C53,Вукашин!$D:$D,0)))</f>
        <v>36</v>
      </c>
      <c r="N53" s="48">
        <v>0</v>
      </c>
      <c r="O53" s="43">
        <f t="shared" si="2"/>
        <v>54</v>
      </c>
      <c r="P53" s="13"/>
    </row>
    <row r="54" spans="1:16" ht="12.75" customHeight="1">
      <c r="A54" s="13" t="s">
        <v>329</v>
      </c>
      <c r="B54" s="13" t="s">
        <v>179</v>
      </c>
      <c r="C54" s="13" t="s">
        <v>330</v>
      </c>
      <c r="D54" s="12"/>
      <c r="E54" s="12"/>
      <c r="F54" s="12"/>
      <c r="G54" s="12"/>
      <c r="H54" s="12"/>
      <c r="I54" s="12"/>
      <c r="J54" s="48">
        <f t="shared" si="0"/>
        <v>0</v>
      </c>
      <c r="K54" s="12">
        <f>_xlfn.IFNA(INDEX(приуствоНастави!O:O,MATCH(C54,приуствоНастави!$D:$D,0)),"")</f>
        <v>6</v>
      </c>
      <c r="L54" s="48">
        <f t="shared" si="1"/>
        <v>3</v>
      </c>
      <c r="M54" s="48">
        <f>IF(INDEX(Вукашин!L:L,MATCH(C54,Вукашин!$D:$D,0))=0,"",INDEX(Вукашин!L:L,MATCH(C54,Вукашин!$D:$D,0)))</f>
        <v>36</v>
      </c>
      <c r="N54" s="48">
        <v>0</v>
      </c>
      <c r="O54" s="43">
        <f t="shared" si="2"/>
        <v>57</v>
      </c>
      <c r="P54" s="13"/>
    </row>
    <row r="55" spans="1:16" ht="12.75" customHeight="1">
      <c r="A55" s="13" t="s">
        <v>172</v>
      </c>
      <c r="B55" s="13" t="s">
        <v>16</v>
      </c>
      <c r="C55" s="13" t="s">
        <v>173</v>
      </c>
      <c r="D55" s="12">
        <v>5</v>
      </c>
      <c r="E55" s="12"/>
      <c r="F55" s="12">
        <v>7</v>
      </c>
      <c r="G55" s="12"/>
      <c r="H55" s="12"/>
      <c r="I55" s="12"/>
      <c r="J55" s="48">
        <f t="shared" si="0"/>
        <v>12</v>
      </c>
      <c r="K55" s="12">
        <f>_xlfn.IFNA(INDEX(приуствоНастави!O:O,MATCH(C55,приуствоНастави!$D:$D,0)),"")</f>
        <v>10</v>
      </c>
      <c r="L55" s="48">
        <f t="shared" si="1"/>
        <v>5</v>
      </c>
      <c r="M55" s="48">
        <f>IF(INDEX(Вукашин!L:L,MATCH(C55,Вукашин!$D:$D,0))=0,"",INDEX(Вукашин!L:L,MATCH(C55,Вукашин!$D:$D,0)))</f>
        <v>36</v>
      </c>
      <c r="N55" s="48">
        <f>IF(INDEX(Вукашин!M:M,MATCH(C55,Вукашин!$D:$D,0))=0,"",INDEX(Вукашин!M:M,MATCH(C55,Вукашин!$D:$D,0)))</f>
        <v>5</v>
      </c>
      <c r="O55" s="43">
        <f t="shared" si="2"/>
        <v>91</v>
      </c>
      <c r="P55" s="13"/>
    </row>
    <row r="56" spans="1:16" ht="12.75" customHeight="1">
      <c r="A56" s="13" t="s">
        <v>18</v>
      </c>
      <c r="B56" s="13" t="s">
        <v>19</v>
      </c>
      <c r="C56" s="13" t="s">
        <v>20</v>
      </c>
      <c r="D56" s="54">
        <v>7</v>
      </c>
      <c r="E56" s="12"/>
      <c r="F56" s="54">
        <v>6</v>
      </c>
      <c r="G56" s="12"/>
      <c r="H56" s="12"/>
      <c r="I56" s="12"/>
      <c r="J56" s="48">
        <f t="shared" si="0"/>
        <v>13</v>
      </c>
      <c r="K56" s="12">
        <f>_xlfn.IFNA(INDEX(приуствоНастави!O:O,MATCH(C56,приуствоНастави!$D:$D,0)),"")</f>
        <v>1</v>
      </c>
      <c r="L56" s="48">
        <f t="shared" si="1"/>
        <v>0.5</v>
      </c>
      <c r="M56" s="48">
        <f>IF(INDEX(Вукашин!L:L,MATCH(C56,Вукашин!$D:$D,0))=0,"",INDEX(Вукашин!L:L,MATCH(C56,Вукашин!$D:$D,0)))</f>
        <v>36</v>
      </c>
      <c r="N56" s="48">
        <v>0</v>
      </c>
      <c r="O56" s="43">
        <f t="shared" si="2"/>
        <v>83.75</v>
      </c>
      <c r="P56" s="13"/>
    </row>
    <row r="57" spans="1:16" ht="12.75" customHeight="1">
      <c r="A57" s="13" t="s">
        <v>215</v>
      </c>
      <c r="B57" s="13" t="s">
        <v>76</v>
      </c>
      <c r="C57" s="13" t="s">
        <v>216</v>
      </c>
      <c r="D57" s="12"/>
      <c r="E57" s="12"/>
      <c r="F57" s="54">
        <v>5.5</v>
      </c>
      <c r="G57" s="12"/>
      <c r="H57" s="54">
        <v>4</v>
      </c>
      <c r="I57" s="12"/>
      <c r="J57" s="48">
        <f t="shared" si="0"/>
        <v>9.5</v>
      </c>
      <c r="K57" s="12">
        <v>0</v>
      </c>
      <c r="L57" s="48">
        <f t="shared" si="1"/>
        <v>0</v>
      </c>
      <c r="M57" s="48">
        <f>IF(INDEX(Вукашин!L:L,MATCH(C57,Вукашин!$D:$D,0))=0,"",INDEX(Вукашин!L:L,MATCH(C57,Вукашин!$D:$D,0)))</f>
        <v>35</v>
      </c>
      <c r="N57" s="48">
        <v>0</v>
      </c>
      <c r="O57" s="43">
        <f t="shared" si="2"/>
        <v>73.875</v>
      </c>
      <c r="P57" s="13"/>
    </row>
    <row r="58" spans="1:16" ht="12.75" customHeight="1">
      <c r="A58" s="13" t="s">
        <v>161</v>
      </c>
      <c r="B58" s="13" t="s">
        <v>25</v>
      </c>
      <c r="C58" s="13" t="s">
        <v>162</v>
      </c>
      <c r="D58" s="12">
        <v>4</v>
      </c>
      <c r="E58" s="12"/>
      <c r="F58" s="52">
        <v>6.5</v>
      </c>
      <c r="G58" s="12"/>
      <c r="H58" s="12"/>
      <c r="I58" s="12"/>
      <c r="J58" s="48">
        <f t="shared" si="0"/>
        <v>10.5</v>
      </c>
      <c r="K58" s="12">
        <f>_xlfn.IFNA(INDEX(приуствоНастави!O:O,MATCH(C58,приуствоНастави!$D:$D,0)),"")</f>
        <v>3</v>
      </c>
      <c r="L58" s="48">
        <f t="shared" si="1"/>
        <v>1.5</v>
      </c>
      <c r="M58" s="48">
        <f>IF(INDEX(Вукашин!L:L,MATCH(C58,Вукашин!$D:$D,0))=0,"",INDEX(Вукашин!L:L,MATCH(C58,Вукашин!$D:$D,0)))</f>
        <v>36</v>
      </c>
      <c r="N58" s="48">
        <v>0</v>
      </c>
      <c r="O58" s="43">
        <f t="shared" si="2"/>
        <v>79.125</v>
      </c>
      <c r="P58" s="13"/>
    </row>
    <row r="59" spans="1:16" ht="12.75" customHeight="1">
      <c r="A59" s="13" t="s">
        <v>246</v>
      </c>
      <c r="B59" s="13" t="s">
        <v>247</v>
      </c>
      <c r="C59" s="13" t="s">
        <v>248</v>
      </c>
      <c r="D59" s="52">
        <v>3.5</v>
      </c>
      <c r="E59" s="12"/>
      <c r="F59" s="52">
        <v>7</v>
      </c>
      <c r="G59" s="12"/>
      <c r="H59" s="12"/>
      <c r="I59" s="12"/>
      <c r="J59" s="48">
        <f t="shared" si="0"/>
        <v>10.5</v>
      </c>
      <c r="K59" s="12">
        <f>_xlfn.IFNA(INDEX(приуствоНастави!O:O,MATCH(C59,приуствоНастави!$D:$D,0)),"")</f>
        <v>9</v>
      </c>
      <c r="L59" s="48">
        <f t="shared" si="1"/>
        <v>4.5</v>
      </c>
      <c r="M59" s="48">
        <f>IF(INDEX(Вукашин!L:L,MATCH(C59,Вукашин!$D:$D,0))=0,"",INDEX(Вукашин!L:L,MATCH(C59,Вукашин!$D:$D,0)))</f>
        <v>36</v>
      </c>
      <c r="N59" s="48">
        <v>0</v>
      </c>
      <c r="O59" s="43">
        <f t="shared" si="2"/>
        <v>82.125</v>
      </c>
      <c r="P59" s="13"/>
    </row>
    <row r="60" spans="1:16" ht="12.75" customHeight="1">
      <c r="A60" s="13" t="s">
        <v>322</v>
      </c>
      <c r="B60" s="13" t="s">
        <v>179</v>
      </c>
      <c r="C60" s="13" t="s">
        <v>323</v>
      </c>
      <c r="D60" s="52"/>
      <c r="E60" s="12"/>
      <c r="F60" s="54">
        <v>4.5</v>
      </c>
      <c r="G60" s="12"/>
      <c r="H60" s="54">
        <v>5</v>
      </c>
      <c r="I60" s="12"/>
      <c r="J60" s="48">
        <f t="shared" si="0"/>
        <v>9.5</v>
      </c>
      <c r="K60" s="12">
        <v>0</v>
      </c>
      <c r="L60" s="48">
        <f t="shared" si="1"/>
        <v>0</v>
      </c>
      <c r="M60" s="48">
        <f>IF(INDEX(Вукашин!L:L,MATCH(C60,Вукашин!$D:$D,0))=0,"",INDEX(Вукашин!L:L,MATCH(C60,Вукашин!$D:$D,0)))</f>
        <v>36</v>
      </c>
      <c r="N60" s="48">
        <v>0</v>
      </c>
      <c r="O60" s="43">
        <f t="shared" si="2"/>
        <v>75.375</v>
      </c>
      <c r="P60" s="13"/>
    </row>
    <row r="61" spans="1:16" ht="12.75" customHeight="1">
      <c r="A61" s="13" t="s">
        <v>322</v>
      </c>
      <c r="B61" s="13" t="s">
        <v>156</v>
      </c>
      <c r="C61" s="13" t="s">
        <v>360</v>
      </c>
      <c r="D61" s="52">
        <v>6</v>
      </c>
      <c r="E61" s="12"/>
      <c r="F61" s="54">
        <v>7.5</v>
      </c>
      <c r="G61" s="12"/>
      <c r="H61" s="12"/>
      <c r="I61" s="12"/>
      <c r="J61" s="48">
        <f t="shared" si="0"/>
        <v>13.5</v>
      </c>
      <c r="K61" s="12">
        <f>_xlfn.IFNA(INDEX(приуствоНастави!O:O,MATCH(C61,приуствоНастави!$D:$D,0)),"")</f>
        <v>6</v>
      </c>
      <c r="L61" s="48">
        <f t="shared" si="1"/>
        <v>3</v>
      </c>
      <c r="M61" s="48">
        <f>IF(INDEX(Вукашин!L:L,MATCH(C61,Вукашин!$D:$D,0))=0,"",INDEX(Вукашин!L:L,MATCH(C61,Вукашин!$D:$D,0)))</f>
        <v>36</v>
      </c>
      <c r="N61" s="48">
        <f>IF(INDEX(Вукашин!M:M,MATCH(C61,Вукашин!$D:$D,0))=0,"",INDEX(Вукашин!M:M,MATCH(C61,Вукашин!$D:$D,0)))</f>
        <v>3</v>
      </c>
      <c r="O61" s="43">
        <f t="shared" si="2"/>
        <v>90.375</v>
      </c>
      <c r="P61" s="13"/>
    </row>
    <row r="62" spans="1:16" ht="12.75" customHeight="1">
      <c r="A62" s="13" t="s">
        <v>104</v>
      </c>
      <c r="B62" s="13" t="s">
        <v>105</v>
      </c>
      <c r="C62" s="13" t="s">
        <v>106</v>
      </c>
      <c r="D62" s="12">
        <v>4</v>
      </c>
      <c r="E62" s="12"/>
      <c r="F62" s="12">
        <v>6.5</v>
      </c>
      <c r="G62" s="12"/>
      <c r="H62" s="12"/>
      <c r="I62" s="12"/>
      <c r="J62" s="48">
        <f t="shared" si="0"/>
        <v>10.5</v>
      </c>
      <c r="K62" s="12">
        <f>_xlfn.IFNA(INDEX(приуствоНастави!O:O,MATCH(C62,приуствоНастави!$D:$D,0)),"")</f>
        <v>9</v>
      </c>
      <c r="L62" s="48">
        <f t="shared" si="1"/>
        <v>4.5</v>
      </c>
      <c r="M62" s="48">
        <f>IF(INDEX(Вукашин!L:L,MATCH(C62,Вукашин!$D:$D,0))=0,"",INDEX(Вукашин!L:L,MATCH(C62,Вукашин!$D:$D,0)))</f>
        <v>36</v>
      </c>
      <c r="N62" s="48">
        <f>IF(INDEX(Вукашин!M:M,MATCH(C62,Вукашин!$D:$D,0))=0,"",INDEX(Вукашин!M:M,MATCH(C62,Вукашин!$D:$D,0)))</f>
        <v>4</v>
      </c>
      <c r="O62" s="43">
        <f t="shared" si="2"/>
        <v>86.125</v>
      </c>
      <c r="P62" s="13"/>
    </row>
    <row r="63" spans="1:16" ht="12.75" customHeight="1">
      <c r="A63" s="13" t="s">
        <v>348</v>
      </c>
      <c r="B63" s="13" t="s">
        <v>159</v>
      </c>
      <c r="C63" s="13" t="s">
        <v>349</v>
      </c>
      <c r="D63" s="12"/>
      <c r="E63" s="12"/>
      <c r="F63" s="52">
        <v>4</v>
      </c>
      <c r="G63" s="12"/>
      <c r="H63" s="52">
        <v>6.5</v>
      </c>
      <c r="I63" s="12"/>
      <c r="J63" s="48">
        <f t="shared" si="0"/>
        <v>10.5</v>
      </c>
      <c r="K63" s="12">
        <v>0</v>
      </c>
      <c r="L63" s="48">
        <f t="shared" si="1"/>
        <v>0</v>
      </c>
      <c r="M63" s="48">
        <f>IF(INDEX(Вукашин!L:L,MATCH(C63,Вукашин!$D:$D,0))=0,"",INDEX(Вукашин!L:L,MATCH(C63,Вукашин!$D:$D,0)))</f>
        <v>35</v>
      </c>
      <c r="N63" s="48">
        <v>0</v>
      </c>
      <c r="O63" s="43">
        <f t="shared" si="2"/>
        <v>76.125</v>
      </c>
      <c r="P63" s="13"/>
    </row>
    <row r="64" spans="1:16" ht="12.75" customHeight="1">
      <c r="A64" s="13" t="s">
        <v>208</v>
      </c>
      <c r="B64" s="13" t="s">
        <v>22</v>
      </c>
      <c r="C64" s="13" t="s">
        <v>209</v>
      </c>
      <c r="D64" s="12"/>
      <c r="E64" s="12"/>
      <c r="F64" s="12"/>
      <c r="G64" s="12"/>
      <c r="H64" s="12"/>
      <c r="I64" s="12"/>
      <c r="J64" s="48">
        <f t="shared" si="0"/>
        <v>0</v>
      </c>
      <c r="K64" s="12">
        <v>0</v>
      </c>
      <c r="L64" s="48">
        <f t="shared" si="1"/>
        <v>0</v>
      </c>
      <c r="M64" s="48">
        <v>0</v>
      </c>
      <c r="N64" s="48">
        <v>0</v>
      </c>
      <c r="O64" s="43">
        <f t="shared" si="2"/>
        <v>0</v>
      </c>
      <c r="P64" s="13"/>
    </row>
    <row r="65" spans="1:16" ht="12.75" customHeight="1">
      <c r="A65" s="13" t="s">
        <v>152</v>
      </c>
      <c r="B65" s="13" t="s">
        <v>153</v>
      </c>
      <c r="C65" s="13" t="s">
        <v>154</v>
      </c>
      <c r="D65" s="12">
        <v>4.5</v>
      </c>
      <c r="E65" s="12"/>
      <c r="F65" s="12">
        <v>4</v>
      </c>
      <c r="G65" s="12"/>
      <c r="H65" s="12"/>
      <c r="I65" s="12"/>
      <c r="J65" s="48">
        <f t="shared" si="0"/>
        <v>8.5</v>
      </c>
      <c r="K65" s="12">
        <f>_xlfn.IFNA(INDEX(приуствоНастави!O:O,MATCH(C65,приуствоНастави!$D:$D,0)),"")</f>
        <v>4</v>
      </c>
      <c r="L65" s="48">
        <f t="shared" si="1"/>
        <v>2</v>
      </c>
      <c r="M65" s="48">
        <f>IF(INDEX(Вукашин!L:L,MATCH(C65,Вукашин!$D:$D,0))=0,"",INDEX(Вукашин!L:L,MATCH(C65,Вукашин!$D:$D,0)))</f>
        <v>35</v>
      </c>
      <c r="N65" s="48">
        <v>0</v>
      </c>
      <c r="O65" s="43">
        <f t="shared" si="2"/>
        <v>73.625</v>
      </c>
      <c r="P65" s="13"/>
    </row>
    <row r="66" spans="1:16" ht="12.75" customHeight="1">
      <c r="A66" s="13" t="s">
        <v>158</v>
      </c>
      <c r="B66" s="13" t="s">
        <v>159</v>
      </c>
      <c r="C66" s="13" t="s">
        <v>160</v>
      </c>
      <c r="D66" s="12">
        <v>5.5</v>
      </c>
      <c r="E66" s="12"/>
      <c r="F66" s="52">
        <v>6</v>
      </c>
      <c r="G66" s="12"/>
      <c r="H66" s="12"/>
      <c r="I66" s="12"/>
      <c r="J66" s="48">
        <f t="shared" si="0"/>
        <v>11.5</v>
      </c>
      <c r="K66" s="12">
        <f>_xlfn.IFNA(INDEX(приуствоНастави!O:O,MATCH(C66,приуствоНастави!$D:$D,0)),"")</f>
        <v>8</v>
      </c>
      <c r="L66" s="48">
        <f t="shared" si="1"/>
        <v>4</v>
      </c>
      <c r="M66" s="48">
        <f>IF(INDEX(Вукашин!L:L,MATCH(C66,Вукашин!$D:$D,0))=0,"",INDEX(Вукашин!L:L,MATCH(C66,Вукашин!$D:$D,0)))</f>
        <v>36</v>
      </c>
      <c r="N66" s="48">
        <v>0</v>
      </c>
      <c r="O66" s="43">
        <f t="shared" si="2"/>
        <v>83.875</v>
      </c>
      <c r="P66" s="13"/>
    </row>
    <row r="67" spans="1:16" ht="12.75" customHeight="1">
      <c r="A67" s="13" t="s">
        <v>9</v>
      </c>
      <c r="B67" s="13" t="s">
        <v>10</v>
      </c>
      <c r="C67" s="13" t="s">
        <v>11</v>
      </c>
      <c r="D67" s="54">
        <v>1.5</v>
      </c>
      <c r="E67" s="12"/>
      <c r="F67" s="54">
        <v>4.5</v>
      </c>
      <c r="G67" s="12"/>
      <c r="H67" s="55"/>
      <c r="I67" s="12"/>
      <c r="J67" s="48">
        <f t="shared" ref="J67:J130" si="3">SUM(D67:I67)</f>
        <v>6</v>
      </c>
      <c r="K67" s="12">
        <f>_xlfn.IFNA(INDEX(приуствоНастави!O:O,MATCH(C67,приуствоНастави!$D:$D,0)),"")</f>
        <v>1</v>
      </c>
      <c r="L67" s="48">
        <f t="shared" ref="L67:L130" si="4">K67*0.5</f>
        <v>0.5</v>
      </c>
      <c r="M67" s="48">
        <f>IF(INDEX(Вукашин!L:L,MATCH(C67,Вукашин!$D:$D,0))=0,"",INDEX(Вукашин!L:L,MATCH(C67,Вукашин!$D:$D,0)))</f>
        <v>36</v>
      </c>
      <c r="N67" s="48">
        <v>0</v>
      </c>
      <c r="O67" s="43">
        <f t="shared" ref="O67:O130" si="5">(J67*1.5+M67)*1.5+L67+N67</f>
        <v>68</v>
      </c>
      <c r="P67" s="13"/>
    </row>
    <row r="68" spans="1:16" ht="12.75" customHeight="1">
      <c r="A68" s="13" t="s">
        <v>308</v>
      </c>
      <c r="B68" s="13" t="s">
        <v>309</v>
      </c>
      <c r="C68" s="13" t="s">
        <v>310</v>
      </c>
      <c r="D68" s="12"/>
      <c r="E68" s="12"/>
      <c r="F68" s="52">
        <v>5.5</v>
      </c>
      <c r="G68" s="12"/>
      <c r="H68" s="12">
        <v>5.5</v>
      </c>
      <c r="I68" s="12"/>
      <c r="J68" s="48">
        <f t="shared" si="3"/>
        <v>11</v>
      </c>
      <c r="K68" s="12">
        <f>_xlfn.IFNA(INDEX(приуствоНастави!O:O,MATCH(C68,приуствоНастави!$D:$D,0)),"")</f>
        <v>1</v>
      </c>
      <c r="L68" s="48">
        <f t="shared" si="4"/>
        <v>0.5</v>
      </c>
      <c r="M68" s="48">
        <f>IF(INDEX(Вукашин!L:L,MATCH(C68,Вукашин!$D:$D,0))=0,"",INDEX(Вукашин!L:L,MATCH(C68,Вукашин!$D:$D,0)))</f>
        <v>36</v>
      </c>
      <c r="N68" s="48">
        <v>0</v>
      </c>
      <c r="O68" s="43">
        <f t="shared" si="5"/>
        <v>79.25</v>
      </c>
      <c r="P68" s="13"/>
    </row>
    <row r="69" spans="1:16" ht="12.75" customHeight="1">
      <c r="A69" s="13" t="s">
        <v>81</v>
      </c>
      <c r="B69" s="13" t="s">
        <v>82</v>
      </c>
      <c r="C69" s="13" t="s">
        <v>83</v>
      </c>
      <c r="D69" s="12"/>
      <c r="E69" s="12"/>
      <c r="F69" s="12"/>
      <c r="G69" s="12"/>
      <c r="H69" s="12"/>
      <c r="I69" s="12"/>
      <c r="J69" s="48">
        <f t="shared" si="3"/>
        <v>0</v>
      </c>
      <c r="K69" s="12">
        <f>_xlfn.IFNA(INDEX(приуствоНастави!O:O,MATCH(C69,приуствоНастави!$D:$D,0)),"")</f>
        <v>2</v>
      </c>
      <c r="L69" s="48">
        <f t="shared" si="4"/>
        <v>1</v>
      </c>
      <c r="M69" s="48">
        <v>0</v>
      </c>
      <c r="N69" s="48">
        <v>0</v>
      </c>
      <c r="O69" s="43">
        <f t="shared" si="5"/>
        <v>1</v>
      </c>
      <c r="P69" s="13"/>
    </row>
    <row r="70" spans="1:16" ht="12.75" customHeight="1">
      <c r="A70" s="13" t="s">
        <v>327</v>
      </c>
      <c r="B70" s="13" t="s">
        <v>159</v>
      </c>
      <c r="C70" s="13" t="s">
        <v>328</v>
      </c>
      <c r="D70" s="52">
        <v>5.5</v>
      </c>
      <c r="E70" s="12"/>
      <c r="F70" s="52">
        <v>6.5</v>
      </c>
      <c r="G70" s="12"/>
      <c r="H70" s="12"/>
      <c r="I70" s="12"/>
      <c r="J70" s="48">
        <f t="shared" si="3"/>
        <v>12</v>
      </c>
      <c r="K70" s="12">
        <v>0</v>
      </c>
      <c r="L70" s="48">
        <f t="shared" si="4"/>
        <v>0</v>
      </c>
      <c r="M70" s="48">
        <f>IF(INDEX(Вукашин!L:L,MATCH(C70,Вукашин!$D:$D,0))=0,"",INDEX(Вукашин!L:L,MATCH(C70,Вукашин!$D:$D,0)))</f>
        <v>35</v>
      </c>
      <c r="N70" s="48">
        <v>0</v>
      </c>
      <c r="O70" s="43">
        <f t="shared" si="5"/>
        <v>79.5</v>
      </c>
      <c r="P70" s="13"/>
    </row>
    <row r="71" spans="1:16" ht="12.75" customHeight="1">
      <c r="A71" s="13" t="s">
        <v>217</v>
      </c>
      <c r="B71" s="13" t="s">
        <v>218</v>
      </c>
      <c r="C71" s="13" t="s">
        <v>219</v>
      </c>
      <c r="D71" s="52">
        <v>4</v>
      </c>
      <c r="E71" s="12"/>
      <c r="F71" s="52">
        <v>5</v>
      </c>
      <c r="G71" s="12"/>
      <c r="H71" s="12"/>
      <c r="I71" s="12"/>
      <c r="J71" s="48">
        <f t="shared" si="3"/>
        <v>9</v>
      </c>
      <c r="K71" s="12">
        <f>_xlfn.IFNA(INDEX(приуствоНастави!O:O,MATCH(C71,приуствоНастави!$D:$D,0)),"")</f>
        <v>9</v>
      </c>
      <c r="L71" s="48">
        <f t="shared" si="4"/>
        <v>4.5</v>
      </c>
      <c r="M71" s="48">
        <f>IF(INDEX(Вукашин!L:L,MATCH(C71,Вукашин!$D:$D,0))=0,"",INDEX(Вукашин!L:L,MATCH(C71,Вукашин!$D:$D,0)))</f>
        <v>34</v>
      </c>
      <c r="N71" s="48">
        <v>0</v>
      </c>
      <c r="O71" s="43">
        <f t="shared" si="5"/>
        <v>75.75</v>
      </c>
      <c r="P71" s="13"/>
    </row>
    <row r="72" spans="1:16" ht="12.75" customHeight="1">
      <c r="A72" s="13" t="s">
        <v>271</v>
      </c>
      <c r="B72" s="13" t="s">
        <v>272</v>
      </c>
      <c r="C72" s="13" t="s">
        <v>273</v>
      </c>
      <c r="D72" s="12"/>
      <c r="E72" s="12"/>
      <c r="F72" s="52">
        <v>5.5</v>
      </c>
      <c r="G72" s="12"/>
      <c r="H72" s="52">
        <v>3</v>
      </c>
      <c r="I72" s="12"/>
      <c r="J72" s="48">
        <f t="shared" si="3"/>
        <v>8.5</v>
      </c>
      <c r="K72" s="12">
        <f>_xlfn.IFNA(INDEX(приуствоНастави!O:O,MATCH(C72,приуствоНастави!$D:$D,0)),"")</f>
        <v>6</v>
      </c>
      <c r="L72" s="48">
        <f t="shared" si="4"/>
        <v>3</v>
      </c>
      <c r="M72" s="48">
        <f>IF(INDEX(Вукашин!L:L,MATCH(C72,Вукашин!$D:$D,0))=0,"",INDEX(Вукашин!L:L,MATCH(C72,Вукашин!$D:$D,0)))</f>
        <v>36</v>
      </c>
      <c r="N72" s="48">
        <v>0</v>
      </c>
      <c r="O72" s="43">
        <f t="shared" si="5"/>
        <v>76.125</v>
      </c>
      <c r="P72" s="13"/>
    </row>
    <row r="73" spans="1:16" ht="12.75" customHeight="1">
      <c r="A73" s="13" t="s">
        <v>331</v>
      </c>
      <c r="B73" s="13" t="s">
        <v>25</v>
      </c>
      <c r="C73" s="13" t="s">
        <v>332</v>
      </c>
      <c r="D73" s="12"/>
      <c r="E73" s="12"/>
      <c r="F73" s="12"/>
      <c r="G73" s="12"/>
      <c r="H73" s="12"/>
      <c r="I73" s="12"/>
      <c r="J73" s="48">
        <f t="shared" si="3"/>
        <v>0</v>
      </c>
      <c r="K73" s="12">
        <f>_xlfn.IFNA(INDEX(приуствоНастави!O:O,MATCH(C73,приуствоНастави!$D:$D,0)),"")</f>
        <v>2</v>
      </c>
      <c r="L73" s="48">
        <f t="shared" si="4"/>
        <v>1</v>
      </c>
      <c r="M73" s="48">
        <v>0</v>
      </c>
      <c r="N73" s="48">
        <v>0</v>
      </c>
      <c r="O73" s="43">
        <f t="shared" si="5"/>
        <v>1</v>
      </c>
      <c r="P73" s="13"/>
    </row>
    <row r="74" spans="1:16" ht="12.75" customHeight="1">
      <c r="A74" s="13" t="s">
        <v>73</v>
      </c>
      <c r="B74" s="13" t="s">
        <v>13</v>
      </c>
      <c r="C74" s="13" t="s">
        <v>74</v>
      </c>
      <c r="D74" s="12"/>
      <c r="E74" s="12"/>
      <c r="F74" s="52">
        <v>2</v>
      </c>
      <c r="G74" s="12"/>
      <c r="H74" s="52">
        <v>3</v>
      </c>
      <c r="I74" s="12"/>
      <c r="J74" s="48">
        <f t="shared" si="3"/>
        <v>5</v>
      </c>
      <c r="K74" s="12">
        <f>_xlfn.IFNA(INDEX(приуствоНастави!O:O,MATCH(C74,приуствоНастави!$D:$D,0)),"")</f>
        <v>8</v>
      </c>
      <c r="L74" s="48">
        <f t="shared" si="4"/>
        <v>4</v>
      </c>
      <c r="M74" s="48">
        <f>IF(INDEX(Вукашин!L:L,MATCH(C74,Вукашин!$D:$D,0))=0,"",INDEX(Вукашин!L:L,MATCH(C74,Вукашин!$D:$D,0)))</f>
        <v>36</v>
      </c>
      <c r="N74" s="48">
        <v>0</v>
      </c>
      <c r="O74" s="43">
        <f t="shared" si="5"/>
        <v>69.25</v>
      </c>
      <c r="P74" s="13"/>
    </row>
    <row r="75" spans="1:16" ht="12.75" customHeight="1">
      <c r="A75" s="13" t="s">
        <v>73</v>
      </c>
      <c r="B75" s="13" t="s">
        <v>292</v>
      </c>
      <c r="C75" s="13" t="s">
        <v>321</v>
      </c>
      <c r="D75" s="12"/>
      <c r="E75" s="12"/>
      <c r="F75" s="12"/>
      <c r="G75" s="12"/>
      <c r="H75" s="12"/>
      <c r="I75" s="12"/>
      <c r="J75" s="48">
        <f t="shared" si="3"/>
        <v>0</v>
      </c>
      <c r="K75" s="12">
        <f>_xlfn.IFNA(INDEX(приуствоНастави!O:O,MATCH(C75,приуствоНастави!$D:$D,0)),"")</f>
        <v>4</v>
      </c>
      <c r="L75" s="48">
        <f t="shared" si="4"/>
        <v>2</v>
      </c>
      <c r="M75" s="48">
        <f>IF(INDEX(Вукашин!L:L,MATCH(C75,Вукашин!$D:$D,0))=0,"",INDEX(Вукашин!L:L,MATCH(C75,Вукашин!$D:$D,0)))</f>
        <v>36</v>
      </c>
      <c r="N75" s="48">
        <v>0</v>
      </c>
      <c r="O75" s="43">
        <f t="shared" si="5"/>
        <v>56</v>
      </c>
      <c r="P75" s="13"/>
    </row>
    <row r="76" spans="1:16" ht="12.75" customHeight="1">
      <c r="A76" s="13" t="s">
        <v>61</v>
      </c>
      <c r="B76" s="13" t="s">
        <v>62</v>
      </c>
      <c r="C76" s="13" t="s">
        <v>63</v>
      </c>
      <c r="D76" s="12"/>
      <c r="E76" s="12"/>
      <c r="F76" s="12">
        <v>4</v>
      </c>
      <c r="G76" s="12"/>
      <c r="H76" s="12">
        <v>0</v>
      </c>
      <c r="I76" s="12"/>
      <c r="J76" s="48">
        <f t="shared" si="3"/>
        <v>4</v>
      </c>
      <c r="K76" s="12">
        <f>_xlfn.IFNA(INDEX(приуствоНастави!O:O,MATCH(C76,приуствоНастави!$D:$D,0)),"")</f>
        <v>4</v>
      </c>
      <c r="L76" s="48">
        <f t="shared" si="4"/>
        <v>2</v>
      </c>
      <c r="M76" s="48">
        <f>IF(INDEX(Вукашин!L:L,MATCH(C76,Вукашин!$D:$D,0))=0,"",INDEX(Вукашин!L:L,MATCH(C76,Вукашин!$D:$D,0)))</f>
        <v>35</v>
      </c>
      <c r="N76" s="48">
        <v>0</v>
      </c>
      <c r="O76" s="43">
        <f t="shared" si="5"/>
        <v>63.5</v>
      </c>
      <c r="P76" s="13"/>
    </row>
    <row r="77" spans="1:16" ht="12.75" customHeight="1">
      <c r="A77" s="13" t="s">
        <v>61</v>
      </c>
      <c r="B77" s="13" t="s">
        <v>76</v>
      </c>
      <c r="C77" s="13" t="s">
        <v>95</v>
      </c>
      <c r="D77" s="12"/>
      <c r="E77" s="12"/>
      <c r="F77" s="12"/>
      <c r="G77" s="12"/>
      <c r="H77" s="12"/>
      <c r="I77" s="12"/>
      <c r="J77" s="48">
        <f t="shared" si="3"/>
        <v>0</v>
      </c>
      <c r="K77" s="12">
        <v>0</v>
      </c>
      <c r="L77" s="48">
        <f t="shared" si="4"/>
        <v>0</v>
      </c>
      <c r="M77" s="48">
        <v>0</v>
      </c>
      <c r="N77" s="48">
        <v>0</v>
      </c>
      <c r="O77" s="43">
        <f t="shared" si="5"/>
        <v>0</v>
      </c>
      <c r="P77" s="13"/>
    </row>
    <row r="78" spans="1:16" ht="12.75" customHeight="1">
      <c r="A78" s="13" t="s">
        <v>61</v>
      </c>
      <c r="B78" s="13" t="s">
        <v>179</v>
      </c>
      <c r="C78" s="13" t="s">
        <v>180</v>
      </c>
      <c r="D78" s="12">
        <v>6</v>
      </c>
      <c r="E78" s="12"/>
      <c r="F78" s="52">
        <v>8</v>
      </c>
      <c r="G78" s="12"/>
      <c r="H78" s="12"/>
      <c r="I78" s="12"/>
      <c r="J78" s="48">
        <f t="shared" si="3"/>
        <v>14</v>
      </c>
      <c r="K78" s="12">
        <f>_xlfn.IFNA(INDEX(приуствоНастави!O:O,MATCH(C78,приуствоНастави!$D:$D,0)),"")</f>
        <v>9</v>
      </c>
      <c r="L78" s="48">
        <f t="shared" si="4"/>
        <v>4.5</v>
      </c>
      <c r="M78" s="48">
        <f>IF(INDEX(Вукашин!L:L,MATCH(C78,Вукашин!$D:$D,0))=0,"",INDEX(Вукашин!L:L,MATCH(C78,Вукашин!$D:$D,0)))</f>
        <v>36</v>
      </c>
      <c r="N78" s="48">
        <v>0</v>
      </c>
      <c r="O78" s="43">
        <f t="shared" si="5"/>
        <v>90</v>
      </c>
      <c r="P78" s="13"/>
    </row>
    <row r="79" spans="1:16" ht="12.75" customHeight="1">
      <c r="A79" s="13" t="s">
        <v>311</v>
      </c>
      <c r="B79" s="13" t="s">
        <v>312</v>
      </c>
      <c r="C79" s="13" t="s">
        <v>313</v>
      </c>
      <c r="D79" s="12">
        <v>6.5</v>
      </c>
      <c r="E79" s="12"/>
      <c r="F79" s="12">
        <v>7</v>
      </c>
      <c r="G79" s="12"/>
      <c r="H79" s="12"/>
      <c r="I79" s="12"/>
      <c r="J79" s="48">
        <f t="shared" si="3"/>
        <v>13.5</v>
      </c>
      <c r="K79" s="12">
        <v>0</v>
      </c>
      <c r="L79" s="48">
        <f t="shared" si="4"/>
        <v>0</v>
      </c>
      <c r="M79" s="48">
        <f>IF(INDEX(Вукашин!L:L,MATCH(C79,Вукашин!$D:$D,0))=0,"",INDEX(Вукашин!L:L,MATCH(C79,Вукашин!$D:$D,0)))</f>
        <v>36</v>
      </c>
      <c r="N79" s="48">
        <v>0</v>
      </c>
      <c r="O79" s="43">
        <f t="shared" si="5"/>
        <v>84.375</v>
      </c>
      <c r="P79" s="13"/>
    </row>
    <row r="80" spans="1:16" ht="12.75" customHeight="1">
      <c r="A80" s="13" t="s">
        <v>197</v>
      </c>
      <c r="B80" s="13" t="s">
        <v>198</v>
      </c>
      <c r="C80" s="13" t="s">
        <v>199</v>
      </c>
      <c r="D80" s="12">
        <v>5</v>
      </c>
      <c r="E80" s="12"/>
      <c r="F80" s="12">
        <v>4</v>
      </c>
      <c r="G80" s="12"/>
      <c r="H80" s="12"/>
      <c r="I80" s="12"/>
      <c r="J80" s="48">
        <f t="shared" si="3"/>
        <v>9</v>
      </c>
      <c r="K80" s="12">
        <f>_xlfn.IFNA(INDEX(приуствоНастави!O:O,MATCH(C80,приуствоНастави!$D:$D,0)),"")</f>
        <v>8</v>
      </c>
      <c r="L80" s="48">
        <f t="shared" si="4"/>
        <v>4</v>
      </c>
      <c r="M80" s="48">
        <f>IF(INDEX(Вукашин!L:L,MATCH(C80,Вукашин!$D:$D,0))=0,"",INDEX(Вукашин!L:L,MATCH(C80,Вукашин!$D:$D,0)))</f>
        <v>36</v>
      </c>
      <c r="N80" s="48">
        <f>IF(INDEX(Вукашин!M:M,MATCH(C80,Вукашин!$D:$D,0))=0,"",INDEX(Вукашин!M:M,MATCH(C80,Вукашин!$D:$D,0)))</f>
        <v>4</v>
      </c>
      <c r="O80" s="43">
        <f t="shared" si="5"/>
        <v>82.25</v>
      </c>
      <c r="P80" s="13"/>
    </row>
    <row r="81" spans="1:17" ht="12.75" customHeight="1">
      <c r="A81" s="13" t="s">
        <v>197</v>
      </c>
      <c r="B81" s="13" t="s">
        <v>19</v>
      </c>
      <c r="C81" s="13" t="s">
        <v>226</v>
      </c>
      <c r="D81" s="54">
        <v>5</v>
      </c>
      <c r="E81" s="12"/>
      <c r="F81" s="54">
        <v>4.5</v>
      </c>
      <c r="G81" s="12"/>
      <c r="H81" s="12"/>
      <c r="I81" s="12"/>
      <c r="J81" s="48">
        <f t="shared" si="3"/>
        <v>9.5</v>
      </c>
      <c r="K81" s="12">
        <f>_xlfn.IFNA(INDEX(приуствоНастави!O:O,MATCH(C81,приуствоНастави!$D:$D,0)),"")</f>
        <v>8</v>
      </c>
      <c r="L81" s="48">
        <f t="shared" si="4"/>
        <v>4</v>
      </c>
      <c r="M81" s="48">
        <f>IF(INDEX(Вукашин!L:L,MATCH(C81,Вукашин!$D:$D,0))=0,"",INDEX(Вукашин!L:L,MATCH(C81,Вукашин!$D:$D,0)))</f>
        <v>36</v>
      </c>
      <c r="N81" s="48">
        <v>0</v>
      </c>
      <c r="O81" s="43">
        <f t="shared" si="5"/>
        <v>79.375</v>
      </c>
      <c r="P81" s="13"/>
    </row>
    <row r="82" spans="1:17" ht="12.75" customHeight="1">
      <c r="A82" s="13" t="s">
        <v>296</v>
      </c>
      <c r="B82" s="13" t="s">
        <v>297</v>
      </c>
      <c r="C82" s="13" t="s">
        <v>298</v>
      </c>
      <c r="D82" s="12"/>
      <c r="E82" s="12"/>
      <c r="F82" s="52">
        <v>4.5</v>
      </c>
      <c r="G82" s="12"/>
      <c r="H82" s="52">
        <v>4</v>
      </c>
      <c r="I82" s="12"/>
      <c r="J82" s="48">
        <f t="shared" si="3"/>
        <v>8.5</v>
      </c>
      <c r="K82" s="12">
        <f>_xlfn.IFNA(INDEX(приуствоНастави!O:O,MATCH(C82,приуствоНастави!$D:$D,0)),"")</f>
        <v>4</v>
      </c>
      <c r="L82" s="48">
        <f t="shared" si="4"/>
        <v>2</v>
      </c>
      <c r="M82" s="48">
        <f>IF(INDEX(Вукашин!L:L,MATCH(C82,Вукашин!$D:$D,0))=0,"",INDEX(Вукашин!L:L,MATCH(C82,Вукашин!$D:$D,0)))</f>
        <v>36</v>
      </c>
      <c r="N82" s="48">
        <v>0</v>
      </c>
      <c r="O82" s="43">
        <f t="shared" si="5"/>
        <v>75.125</v>
      </c>
      <c r="P82" s="13"/>
    </row>
    <row r="83" spans="1:17" ht="12.75" customHeight="1">
      <c r="A83" s="13" t="s">
        <v>200</v>
      </c>
      <c r="B83" s="13" t="s">
        <v>25</v>
      </c>
      <c r="C83" s="13" t="s">
        <v>201</v>
      </c>
      <c r="D83" s="12"/>
      <c r="E83" s="12"/>
      <c r="F83" s="12"/>
      <c r="G83" s="12"/>
      <c r="H83" s="12"/>
      <c r="I83" s="12"/>
      <c r="J83" s="48">
        <f t="shared" si="3"/>
        <v>0</v>
      </c>
      <c r="K83" s="12">
        <f>_xlfn.IFNA(INDEX(приуствоНастави!O:O,MATCH(C83,приуствоНастави!$D:$D,0)),"")</f>
        <v>2</v>
      </c>
      <c r="L83" s="48">
        <f t="shared" si="4"/>
        <v>1</v>
      </c>
      <c r="M83" s="48">
        <f>IF(INDEX(Вукашин!L:L,MATCH(C83,Вукашин!$D:$D,0))=0,"",INDEX(Вукашин!L:L,MATCH(C83,Вукашин!$D:$D,0)))</f>
        <v>36</v>
      </c>
      <c r="N83" s="48">
        <v>0</v>
      </c>
      <c r="O83" s="43">
        <f t="shared" si="5"/>
        <v>55</v>
      </c>
      <c r="P83" s="13"/>
    </row>
    <row r="84" spans="1:17" ht="12.75" customHeight="1">
      <c r="A84" s="13" t="s">
        <v>114</v>
      </c>
      <c r="B84" s="13" t="s">
        <v>115</v>
      </c>
      <c r="C84" s="13" t="s">
        <v>116</v>
      </c>
      <c r="D84" s="52">
        <v>4.5</v>
      </c>
      <c r="E84" s="12"/>
      <c r="F84" s="52">
        <v>6.5</v>
      </c>
      <c r="G84" s="12"/>
      <c r="H84" s="12"/>
      <c r="I84" s="12"/>
      <c r="J84" s="48">
        <f t="shared" si="3"/>
        <v>11</v>
      </c>
      <c r="K84" s="12">
        <f>_xlfn.IFNA(INDEX(приуствоНастави!O:O,MATCH(C84,приуствоНастави!$D:$D,0)),"")</f>
        <v>8</v>
      </c>
      <c r="L84" s="48">
        <f t="shared" si="4"/>
        <v>4</v>
      </c>
      <c r="M84" s="48">
        <f>IF(INDEX(Вукашин!L:L,MATCH(C84,Вукашин!$D:$D,0))=0,"",INDEX(Вукашин!L:L,MATCH(C84,Вукашин!$D:$D,0)))</f>
        <v>36</v>
      </c>
      <c r="N84" s="48">
        <v>0</v>
      </c>
      <c r="O84" s="43">
        <f t="shared" si="5"/>
        <v>82.75</v>
      </c>
      <c r="P84" s="13"/>
    </row>
    <row r="85" spans="1:17" ht="12.75" customHeight="1">
      <c r="A85" s="13" t="s">
        <v>114</v>
      </c>
      <c r="B85" s="13" t="s">
        <v>252</v>
      </c>
      <c r="C85" s="13" t="s">
        <v>253</v>
      </c>
      <c r="D85" s="12">
        <v>4</v>
      </c>
      <c r="E85" s="12"/>
      <c r="F85" s="12">
        <v>4.5</v>
      </c>
      <c r="G85" s="12"/>
      <c r="H85" s="12"/>
      <c r="I85" s="12"/>
      <c r="J85" s="48">
        <f t="shared" si="3"/>
        <v>8.5</v>
      </c>
      <c r="K85" s="12">
        <f>_xlfn.IFNA(INDEX(приуствоНастави!O:O,MATCH(C85,приуствоНастави!$D:$D,0)),"")</f>
        <v>10</v>
      </c>
      <c r="L85" s="48">
        <f t="shared" si="4"/>
        <v>5</v>
      </c>
      <c r="M85" s="48">
        <f>IF(INDEX(Вукашин!L:L,MATCH(C85,Вукашин!$D:$D,0))=0,"",INDEX(Вукашин!L:L,MATCH(C85,Вукашин!$D:$D,0)))</f>
        <v>36</v>
      </c>
      <c r="N85" s="48">
        <f>IF(INDEX(Вукашин!M:M,MATCH(C85,Вукашин!$D:$D,0))=0,"",INDEX(Вукашин!M:M,MATCH(C85,Вукашин!$D:$D,0)))</f>
        <v>4</v>
      </c>
      <c r="O85" s="43">
        <f t="shared" si="5"/>
        <v>82.125</v>
      </c>
      <c r="P85" s="13"/>
    </row>
    <row r="86" spans="1:17" ht="12.75" customHeight="1">
      <c r="A86" s="13" t="s">
        <v>227</v>
      </c>
      <c r="B86" s="13" t="s">
        <v>76</v>
      </c>
      <c r="C86" s="13" t="s">
        <v>228</v>
      </c>
      <c r="D86" s="12">
        <v>7.5</v>
      </c>
      <c r="E86" s="12"/>
      <c r="F86" s="12"/>
      <c r="G86" s="12"/>
      <c r="H86" s="12">
        <v>7</v>
      </c>
      <c r="I86" s="12"/>
      <c r="J86" s="48">
        <f t="shared" si="3"/>
        <v>14.5</v>
      </c>
      <c r="K86" s="12">
        <f>_xlfn.IFNA(INDEX(приуствоНастави!O:O,MATCH(C86,приуствоНастави!$D:$D,0)),"")</f>
        <v>10</v>
      </c>
      <c r="L86" s="48">
        <f t="shared" si="4"/>
        <v>5</v>
      </c>
      <c r="M86" s="48">
        <f>IF(INDEX(Вукашин!L:L,MATCH(C86,Вукашин!$D:$D,0))=0,"",INDEX(Вукашин!L:L,MATCH(C86,Вукашин!$D:$D,0)))</f>
        <v>36</v>
      </c>
      <c r="N86" s="48">
        <f>IF(INDEX(Вукашин!M:M,MATCH(C86,Вукашин!$D:$D,0))=0,"",INDEX(Вукашин!M:M,MATCH(C86,Вукашин!$D:$D,0)))</f>
        <v>4</v>
      </c>
      <c r="O86" s="43">
        <f t="shared" si="5"/>
        <v>95.625</v>
      </c>
      <c r="P86" s="13"/>
    </row>
    <row r="87" spans="1:17" ht="12.75" customHeight="1">
      <c r="A87" s="13" t="s">
        <v>299</v>
      </c>
      <c r="B87" s="13" t="s">
        <v>221</v>
      </c>
      <c r="C87" s="13" t="s">
        <v>300</v>
      </c>
      <c r="D87" s="12"/>
      <c r="E87" s="12"/>
      <c r="F87" s="54">
        <v>3.5</v>
      </c>
      <c r="G87" s="12"/>
      <c r="H87" s="54">
        <v>1.5</v>
      </c>
      <c r="I87" s="12"/>
      <c r="J87" s="48">
        <f t="shared" si="3"/>
        <v>5</v>
      </c>
      <c r="K87" s="12">
        <f>_xlfn.IFNA(INDEX(приуствоНастави!O:O,MATCH(C87,приуствоНастави!$D:$D,0)),"")</f>
        <v>1</v>
      </c>
      <c r="L87" s="48">
        <f t="shared" si="4"/>
        <v>0.5</v>
      </c>
      <c r="M87" s="48">
        <f>IF(INDEX(Вукашин!L:L,MATCH(C87,Вукашин!$D:$D,0))=0,"",INDEX(Вукашин!L:L,MATCH(C87,Вукашин!$D:$D,0)))</f>
        <v>36</v>
      </c>
      <c r="N87" s="48">
        <v>0</v>
      </c>
      <c r="O87" s="43">
        <f t="shared" si="5"/>
        <v>65.75</v>
      </c>
      <c r="P87" s="13"/>
    </row>
    <row r="88" spans="1:17" ht="12.75" customHeight="1">
      <c r="A88" s="13" t="s">
        <v>99</v>
      </c>
      <c r="B88" s="13" t="s">
        <v>100</v>
      </c>
      <c r="C88" s="13" t="s">
        <v>101</v>
      </c>
      <c r="D88" s="12"/>
      <c r="E88" s="12"/>
      <c r="F88" s="54">
        <v>5</v>
      </c>
      <c r="G88" s="12"/>
      <c r="H88" s="54">
        <v>3</v>
      </c>
      <c r="I88" s="12"/>
      <c r="J88" s="48">
        <f t="shared" si="3"/>
        <v>8</v>
      </c>
      <c r="K88" s="12">
        <f>_xlfn.IFNA(INDEX(приуствоНастави!O:O,MATCH(C88,приуствоНастави!$D:$D,0)),"")</f>
        <v>5</v>
      </c>
      <c r="L88" s="48">
        <f t="shared" si="4"/>
        <v>2.5</v>
      </c>
      <c r="M88" s="48">
        <f>IF(INDEX(Вукашин!L:L,MATCH(C88,Вукашин!$D:$D,0))=0,"",INDEX(Вукашин!L:L,MATCH(C88,Вукашин!$D:$D,0)))</f>
        <v>36</v>
      </c>
      <c r="N88" s="48">
        <v>0</v>
      </c>
      <c r="O88" s="43">
        <f t="shared" si="5"/>
        <v>74.5</v>
      </c>
      <c r="P88" s="13"/>
    </row>
    <row r="89" spans="1:17" ht="12.75" customHeight="1">
      <c r="A89" s="13" t="s">
        <v>110</v>
      </c>
      <c r="B89" s="13" t="s">
        <v>38</v>
      </c>
      <c r="C89" s="13" t="s">
        <v>111</v>
      </c>
      <c r="D89" s="12"/>
      <c r="E89" s="12"/>
      <c r="F89" s="12"/>
      <c r="G89" s="12"/>
      <c r="H89" s="12"/>
      <c r="I89" s="12"/>
      <c r="J89" s="48">
        <f t="shared" si="3"/>
        <v>0</v>
      </c>
      <c r="K89" s="12">
        <v>0</v>
      </c>
      <c r="L89" s="48">
        <f t="shared" si="4"/>
        <v>0</v>
      </c>
      <c r="M89" s="48">
        <v>0</v>
      </c>
      <c r="N89" s="48">
        <v>0</v>
      </c>
      <c r="O89" s="43">
        <f t="shared" si="5"/>
        <v>0</v>
      </c>
      <c r="P89" s="13"/>
    </row>
    <row r="90" spans="1:17" ht="12.75" customHeight="1">
      <c r="A90" s="13" t="s">
        <v>46</v>
      </c>
      <c r="B90" s="13" t="s">
        <v>47</v>
      </c>
      <c r="C90" s="13" t="s">
        <v>48</v>
      </c>
      <c r="D90" s="12"/>
      <c r="E90" s="12"/>
      <c r="F90" s="12"/>
      <c r="G90" s="12"/>
      <c r="H90" s="12"/>
      <c r="I90" s="12"/>
      <c r="J90" s="48">
        <f t="shared" si="3"/>
        <v>0</v>
      </c>
      <c r="K90" s="12">
        <f>_xlfn.IFNA(INDEX(приуствоНастави!O:O,MATCH(C90,приуствоНастави!$D:$D,0)),"")</f>
        <v>5</v>
      </c>
      <c r="L90" s="48">
        <f t="shared" si="4"/>
        <v>2.5</v>
      </c>
      <c r="M90" s="48">
        <v>0</v>
      </c>
      <c r="N90" s="48">
        <v>0</v>
      </c>
      <c r="O90" s="43">
        <f t="shared" si="5"/>
        <v>2.5</v>
      </c>
      <c r="P90" s="13"/>
    </row>
    <row r="91" spans="1:17" ht="12.75" customHeight="1">
      <c r="A91" s="13" t="s">
        <v>46</v>
      </c>
      <c r="B91" s="13" t="s">
        <v>16</v>
      </c>
      <c r="C91" s="13" t="s">
        <v>339</v>
      </c>
      <c r="D91" s="12">
        <v>3</v>
      </c>
      <c r="E91" s="12"/>
      <c r="F91" s="12">
        <v>6</v>
      </c>
      <c r="G91" s="12"/>
      <c r="H91" s="12"/>
      <c r="I91" s="12"/>
      <c r="J91" s="48">
        <f t="shared" si="3"/>
        <v>9</v>
      </c>
      <c r="K91" s="12">
        <f>_xlfn.IFNA(INDEX(приуствоНастави!O:O,MATCH(C91,приуствоНастави!$D:$D,0)),"")</f>
        <v>8</v>
      </c>
      <c r="L91" s="48">
        <f t="shared" si="4"/>
        <v>4</v>
      </c>
      <c r="M91" s="48">
        <f>IF(INDEX(Вукашин!L:L,MATCH(C91,Вукашин!$D:$D,0))=0,"",INDEX(Вукашин!L:L,MATCH(C91,Вукашин!$D:$D,0)))</f>
        <v>36</v>
      </c>
      <c r="N91" s="48">
        <v>0</v>
      </c>
      <c r="O91" s="43">
        <f t="shared" si="5"/>
        <v>78.25</v>
      </c>
      <c r="P91" s="13"/>
    </row>
    <row r="92" spans="1:17" ht="12.75" customHeight="1">
      <c r="A92" s="13" t="s">
        <v>117</v>
      </c>
      <c r="B92" s="13" t="s">
        <v>118</v>
      </c>
      <c r="C92" s="13" t="s">
        <v>119</v>
      </c>
      <c r="D92" s="52">
        <v>0</v>
      </c>
      <c r="E92" s="12"/>
      <c r="F92" s="52">
        <v>1.5</v>
      </c>
      <c r="G92" s="12"/>
      <c r="H92" s="12"/>
      <c r="I92" s="12"/>
      <c r="J92" s="48">
        <f t="shared" si="3"/>
        <v>1.5</v>
      </c>
      <c r="K92" s="12">
        <v>0</v>
      </c>
      <c r="L92" s="48">
        <f t="shared" si="4"/>
        <v>0</v>
      </c>
      <c r="M92" s="48">
        <f>IF(INDEX(Вукашин!L:L,MATCH(C92,Вукашин!$D:$D,0))=0,"",INDEX(Вукашин!L:L,MATCH(C92,Вукашин!$D:$D,0)))</f>
        <v>34</v>
      </c>
      <c r="N92" s="48">
        <v>0</v>
      </c>
      <c r="O92" s="43">
        <f t="shared" si="5"/>
        <v>54.375</v>
      </c>
      <c r="P92" s="13"/>
    </row>
    <row r="93" spans="1:17" ht="12.75" customHeight="1">
      <c r="A93" s="13" t="s">
        <v>117</v>
      </c>
      <c r="B93" s="13" t="s">
        <v>292</v>
      </c>
      <c r="C93" s="13" t="s">
        <v>347</v>
      </c>
      <c r="D93" s="12">
        <v>7.5</v>
      </c>
      <c r="E93" s="12"/>
      <c r="F93" s="12">
        <v>5</v>
      </c>
      <c r="G93" s="12"/>
      <c r="H93" s="12"/>
      <c r="I93" s="12"/>
      <c r="J93" s="48">
        <f t="shared" si="3"/>
        <v>12.5</v>
      </c>
      <c r="K93" s="12">
        <f>_xlfn.IFNA(INDEX(приуствоНастави!O:O,MATCH(C93,приуствоНастави!$D:$D,0)),"")</f>
        <v>7</v>
      </c>
      <c r="L93" s="48">
        <f t="shared" si="4"/>
        <v>3.5</v>
      </c>
      <c r="M93" s="48">
        <f>IF(INDEX(Вукашин!L:L,MATCH(C93,Вукашин!$D:$D,0))=0,"",INDEX(Вукашин!L:L,MATCH(C93,Вукашин!$D:$D,0)))</f>
        <v>36</v>
      </c>
      <c r="N93" s="48">
        <v>0</v>
      </c>
      <c r="O93" s="43">
        <f t="shared" si="5"/>
        <v>85.625</v>
      </c>
      <c r="P93" s="13"/>
    </row>
    <row r="94" spans="1:17" ht="12.75" customHeight="1">
      <c r="A94" s="13" t="s">
        <v>324</v>
      </c>
      <c r="B94" s="13" t="s">
        <v>325</v>
      </c>
      <c r="C94" s="13" t="s">
        <v>326</v>
      </c>
      <c r="D94" s="52"/>
      <c r="E94" s="12"/>
      <c r="F94" s="54">
        <v>5</v>
      </c>
      <c r="G94" s="12"/>
      <c r="H94" s="54">
        <v>6</v>
      </c>
      <c r="I94" s="12"/>
      <c r="J94" s="48">
        <f t="shared" si="3"/>
        <v>11</v>
      </c>
      <c r="K94" s="12">
        <f>_xlfn.IFNA(INDEX(приуствоНастави!O:O,MATCH(C94,приуствоНастави!$D:$D,0)),"")</f>
        <v>5</v>
      </c>
      <c r="L94" s="48">
        <f t="shared" si="4"/>
        <v>2.5</v>
      </c>
      <c r="M94" s="48">
        <f>IF(INDEX(Вукашин!L:L,MATCH(C94,Вукашин!$D:$D,0))=0,"",INDEX(Вукашин!L:L,MATCH(C94,Вукашин!$D:$D,0)))</f>
        <v>36</v>
      </c>
      <c r="N94" s="48">
        <v>0</v>
      </c>
      <c r="O94" s="43">
        <f t="shared" si="5"/>
        <v>81.25</v>
      </c>
      <c r="P94" s="13"/>
    </row>
    <row r="95" spans="1:17" ht="12.75" customHeight="1">
      <c r="A95" s="13" t="s">
        <v>120</v>
      </c>
      <c r="B95" s="13" t="s">
        <v>121</v>
      </c>
      <c r="C95" s="13" t="s">
        <v>122</v>
      </c>
      <c r="D95" s="52">
        <v>4.5</v>
      </c>
      <c r="E95" s="12"/>
      <c r="F95" s="54">
        <v>4</v>
      </c>
      <c r="G95" s="12"/>
      <c r="H95" s="12"/>
      <c r="I95" s="12"/>
      <c r="J95" s="48">
        <f t="shared" si="3"/>
        <v>8.5</v>
      </c>
      <c r="K95" s="12">
        <f>_xlfn.IFNA(INDEX(приуствоНастави!O:O,MATCH(C95,приуствоНастави!$D:$D,0)),"")</f>
        <v>10</v>
      </c>
      <c r="L95" s="48">
        <f t="shared" si="4"/>
        <v>5</v>
      </c>
      <c r="M95" s="48">
        <f>IF(INDEX(Вукашин!L:L,MATCH(C95,Вукашин!$D:$D,0))=0,"",INDEX(Вукашин!L:L,MATCH(C95,Вукашин!$D:$D,0)))</f>
        <v>36</v>
      </c>
      <c r="N95" s="48">
        <f>IF(INDEX(Вукашин!M:M,MATCH(C95,Вукашин!$D:$D,0))=0,"",INDEX(Вукашин!M:M,MATCH(C95,Вукашин!$D:$D,0)))</f>
        <v>5</v>
      </c>
      <c r="O95" s="43">
        <f t="shared" si="5"/>
        <v>83.125</v>
      </c>
      <c r="P95" s="13"/>
    </row>
    <row r="96" spans="1:17" ht="12.75" customHeight="1">
      <c r="A96" s="13" t="s">
        <v>120</v>
      </c>
      <c r="B96" s="13" t="s">
        <v>65</v>
      </c>
      <c r="C96" s="13" t="s">
        <v>340</v>
      </c>
      <c r="D96" s="12"/>
      <c r="E96" s="12"/>
      <c r="F96" s="12"/>
      <c r="G96" s="12"/>
      <c r="H96" s="12"/>
      <c r="I96" s="12"/>
      <c r="J96" s="48">
        <f t="shared" si="3"/>
        <v>0</v>
      </c>
      <c r="K96" s="12">
        <f>_xlfn.IFNA(INDEX(приуствоНастави!O:O,MATCH(C96,приуствоНастави!$D:$D,0)),"")</f>
        <v>7</v>
      </c>
      <c r="L96" s="48">
        <f t="shared" si="4"/>
        <v>3.5</v>
      </c>
      <c r="M96" s="48">
        <f>IF(INDEX(Вукашин!L:L,MATCH(C96,Вукашин!$D:$D,0))=0,"",INDEX(Вукашин!L:L,MATCH(C96,Вукашин!$D:$D,0)))</f>
        <v>36</v>
      </c>
      <c r="N96" s="48">
        <f>IF(INDEX(Вукашин!M:M,MATCH(C96,Вукашин!$D:$D,0))=0,"",INDEX(Вукашин!M:M,MATCH(C96,Вукашин!$D:$D,0)))</f>
        <v>3</v>
      </c>
      <c r="O96" s="43">
        <f t="shared" si="5"/>
        <v>60.5</v>
      </c>
      <c r="P96" s="13">
        <v>9</v>
      </c>
      <c r="Q96" t="s">
        <v>671</v>
      </c>
    </row>
    <row r="97" spans="1:16" ht="12.75" customHeight="1">
      <c r="A97" s="13" t="s">
        <v>67</v>
      </c>
      <c r="B97" s="13" t="s">
        <v>68</v>
      </c>
      <c r="C97" s="13" t="s">
        <v>69</v>
      </c>
      <c r="D97" s="12">
        <v>3</v>
      </c>
      <c r="E97" s="12"/>
      <c r="F97" s="12">
        <v>5</v>
      </c>
      <c r="G97" s="12"/>
      <c r="H97" s="52"/>
      <c r="I97" s="12"/>
      <c r="J97" s="48">
        <f t="shared" si="3"/>
        <v>8</v>
      </c>
      <c r="K97" s="12">
        <f>_xlfn.IFNA(INDEX(приуствоНастави!O:O,MATCH(C97,приуствоНастави!$D:$D,0)),"")</f>
        <v>9</v>
      </c>
      <c r="L97" s="48">
        <f t="shared" si="4"/>
        <v>4.5</v>
      </c>
      <c r="M97" s="48">
        <f>IF(INDEX(Вукашин!L:L,MATCH(C97,Вукашин!$D:$D,0))=0,"",INDEX(Вукашин!L:L,MATCH(C97,Вукашин!$D:$D,0)))</f>
        <v>36</v>
      </c>
      <c r="N97" s="48">
        <v>0</v>
      </c>
      <c r="O97" s="43">
        <f t="shared" si="5"/>
        <v>76.5</v>
      </c>
      <c r="P97" s="13"/>
    </row>
    <row r="98" spans="1:16" ht="12.75" customHeight="1">
      <c r="A98" s="13" t="s">
        <v>67</v>
      </c>
      <c r="B98" s="13" t="s">
        <v>129</v>
      </c>
      <c r="C98" s="13" t="s">
        <v>130</v>
      </c>
      <c r="D98" s="12"/>
      <c r="E98" s="12"/>
      <c r="F98" s="12">
        <v>8</v>
      </c>
      <c r="G98" s="12"/>
      <c r="H98" s="12">
        <v>4.5</v>
      </c>
      <c r="I98" s="12"/>
      <c r="J98" s="48">
        <f t="shared" si="3"/>
        <v>12.5</v>
      </c>
      <c r="K98" s="12">
        <f>_xlfn.IFNA(INDEX(приуствоНастави!O:O,MATCH(C98,приуствоНастави!$D:$D,0)),"")</f>
        <v>8</v>
      </c>
      <c r="L98" s="48">
        <f t="shared" si="4"/>
        <v>4</v>
      </c>
      <c r="M98" s="48">
        <f>IF(INDEX(Вукашин!L:L,MATCH(C98,Вукашин!$D:$D,0))=0,"",INDEX(Вукашин!L:L,MATCH(C98,Вукашин!$D:$D,0)))</f>
        <v>36</v>
      </c>
      <c r="N98" s="48">
        <v>0</v>
      </c>
      <c r="O98" s="43">
        <f t="shared" si="5"/>
        <v>86.125</v>
      </c>
      <c r="P98" s="13"/>
    </row>
    <row r="99" spans="1:16" ht="12.75" customHeight="1">
      <c r="A99" s="13" t="s">
        <v>181</v>
      </c>
      <c r="B99" s="13" t="s">
        <v>33</v>
      </c>
      <c r="C99" s="13" t="s">
        <v>182</v>
      </c>
      <c r="D99" s="12"/>
      <c r="E99" s="12"/>
      <c r="F99" s="12">
        <v>6.5</v>
      </c>
      <c r="G99" s="12"/>
      <c r="H99" s="12">
        <v>6.5</v>
      </c>
      <c r="I99" s="12"/>
      <c r="J99" s="48">
        <f t="shared" si="3"/>
        <v>13</v>
      </c>
      <c r="K99" s="12">
        <v>0</v>
      </c>
      <c r="L99" s="48">
        <f t="shared" si="4"/>
        <v>0</v>
      </c>
      <c r="M99" s="48">
        <f>IF(INDEX(Вукашин!L:L,MATCH(C99,Вукашин!$D:$D,0))=0,"",INDEX(Вукашин!L:L,MATCH(C99,Вукашин!$D:$D,0)))</f>
        <v>36</v>
      </c>
      <c r="N99" s="48">
        <v>0</v>
      </c>
      <c r="O99" s="43">
        <f t="shared" si="5"/>
        <v>83.25</v>
      </c>
      <c r="P99" s="13"/>
    </row>
    <row r="100" spans="1:16" ht="12.75" customHeight="1">
      <c r="A100" s="13" t="s">
        <v>181</v>
      </c>
      <c r="B100" s="13" t="s">
        <v>71</v>
      </c>
      <c r="C100" s="13" t="s">
        <v>268</v>
      </c>
      <c r="D100" s="12"/>
      <c r="E100" s="12"/>
      <c r="F100" s="12">
        <v>6.5</v>
      </c>
      <c r="G100" s="12"/>
      <c r="H100" s="52">
        <v>6.5</v>
      </c>
      <c r="I100" s="12"/>
      <c r="J100" s="48">
        <f t="shared" si="3"/>
        <v>13</v>
      </c>
      <c r="K100" s="12">
        <f>_xlfn.IFNA(INDEX(приуствоНастави!O:O,MATCH(C100,приуствоНастави!$D:$D,0)),"")</f>
        <v>9</v>
      </c>
      <c r="L100" s="48">
        <f t="shared" si="4"/>
        <v>4.5</v>
      </c>
      <c r="M100" s="48">
        <f>IF(INDEX(Вукашин!L:L,MATCH(C100,Вукашин!$D:$D,0))=0,"",INDEX(Вукашин!L:L,MATCH(C100,Вукашин!$D:$D,0)))</f>
        <v>36</v>
      </c>
      <c r="N100" s="48">
        <f>IF(INDEX(Вукашин!M:M,MATCH(C100,Вукашин!$D:$D,0))=0,"",INDEX(Вукашин!M:M,MATCH(C100,Вукашин!$D:$D,0)))</f>
        <v>3</v>
      </c>
      <c r="O100" s="43">
        <f t="shared" si="5"/>
        <v>90.75</v>
      </c>
      <c r="P100" s="13"/>
    </row>
    <row r="101" spans="1:16" ht="12.75" customHeight="1">
      <c r="A101" s="13" t="s">
        <v>183</v>
      </c>
      <c r="B101" s="13" t="s">
        <v>71</v>
      </c>
      <c r="C101" s="13" t="s">
        <v>184</v>
      </c>
      <c r="D101" s="12">
        <v>4</v>
      </c>
      <c r="E101" s="12"/>
      <c r="F101" s="12">
        <v>4.5</v>
      </c>
      <c r="G101" s="12"/>
      <c r="H101" s="12"/>
      <c r="I101" s="12"/>
      <c r="J101" s="48">
        <f t="shared" si="3"/>
        <v>8.5</v>
      </c>
      <c r="K101" s="12">
        <v>0</v>
      </c>
      <c r="L101" s="48">
        <f t="shared" si="4"/>
        <v>0</v>
      </c>
      <c r="M101" s="48">
        <f>IF(INDEX(Вукашин!L:L,MATCH(C101,Вукашин!$D:$D,0))=0,"",INDEX(Вукашин!L:L,MATCH(C101,Вукашин!$D:$D,0)))</f>
        <v>34</v>
      </c>
      <c r="N101" s="48">
        <v>0</v>
      </c>
      <c r="O101" s="43">
        <f t="shared" si="5"/>
        <v>70.125</v>
      </c>
      <c r="P101" s="13"/>
    </row>
    <row r="102" spans="1:16" ht="12.75" customHeight="1">
      <c r="A102" s="13" t="s">
        <v>277</v>
      </c>
      <c r="B102" s="13" t="s">
        <v>278</v>
      </c>
      <c r="C102" s="13" t="s">
        <v>279</v>
      </c>
      <c r="D102" s="52">
        <v>5</v>
      </c>
      <c r="E102" s="12"/>
      <c r="F102" s="12">
        <v>7.5</v>
      </c>
      <c r="G102" s="12"/>
      <c r="H102" s="12"/>
      <c r="I102" s="12"/>
      <c r="J102" s="48">
        <f t="shared" si="3"/>
        <v>12.5</v>
      </c>
      <c r="K102" s="12">
        <f>_xlfn.IFNA(INDEX(приуствоНастави!O:O,MATCH(C102,приуствоНастави!$D:$D,0)),"")</f>
        <v>10</v>
      </c>
      <c r="L102" s="48">
        <f t="shared" si="4"/>
        <v>5</v>
      </c>
      <c r="M102" s="48">
        <f>IF(INDEX(Вукашин!L:L,MATCH(C102,Вукашин!$D:$D,0))=0,"",INDEX(Вукашин!L:L,MATCH(C102,Вукашин!$D:$D,0)))</f>
        <v>36</v>
      </c>
      <c r="N102" s="48">
        <v>0</v>
      </c>
      <c r="O102" s="43">
        <f t="shared" si="5"/>
        <v>87.125</v>
      </c>
      <c r="P102" s="13"/>
    </row>
    <row r="103" spans="1:16" ht="12.75" customHeight="1">
      <c r="A103" s="13" t="s">
        <v>107</v>
      </c>
      <c r="B103" s="13" t="s">
        <v>108</v>
      </c>
      <c r="C103" s="13" t="s">
        <v>109</v>
      </c>
      <c r="D103" s="54">
        <v>4</v>
      </c>
      <c r="E103" s="12"/>
      <c r="F103" s="54">
        <v>5</v>
      </c>
      <c r="G103" s="12"/>
      <c r="H103" s="12"/>
      <c r="I103" s="12"/>
      <c r="J103" s="48">
        <f t="shared" si="3"/>
        <v>9</v>
      </c>
      <c r="K103" s="12">
        <f>_xlfn.IFNA(INDEX(приуствоНастави!O:O,MATCH(C103,приуствоНастави!$D:$D,0)),"")</f>
        <v>9</v>
      </c>
      <c r="L103" s="48">
        <f t="shared" si="4"/>
        <v>4.5</v>
      </c>
      <c r="M103" s="48">
        <f>IF(INDEX(Вукашин!L:L,MATCH(C103,Вукашин!$D:$D,0))=0,"",INDEX(Вукашин!L:L,MATCH(C103,Вукашин!$D:$D,0)))</f>
        <v>34</v>
      </c>
      <c r="N103" s="48">
        <v>0</v>
      </c>
      <c r="O103" s="43">
        <f t="shared" si="5"/>
        <v>75.75</v>
      </c>
      <c r="P103" s="13"/>
    </row>
    <row r="104" spans="1:16" ht="12.75" customHeight="1">
      <c r="A104" s="13" t="s">
        <v>58</v>
      </c>
      <c r="B104" s="13" t="s">
        <v>59</v>
      </c>
      <c r="C104" s="13" t="s">
        <v>60</v>
      </c>
      <c r="D104" s="12">
        <v>2</v>
      </c>
      <c r="E104" s="12"/>
      <c r="F104" s="12">
        <v>3.5</v>
      </c>
      <c r="G104" s="12"/>
      <c r="H104" s="12"/>
      <c r="I104" s="12"/>
      <c r="J104" s="48">
        <f t="shared" si="3"/>
        <v>5.5</v>
      </c>
      <c r="K104" s="12">
        <v>0</v>
      </c>
      <c r="L104" s="48">
        <f t="shared" si="4"/>
        <v>0</v>
      </c>
      <c r="M104" s="48">
        <f>IF(INDEX(Вукашин!L:L,MATCH(C104,Вукашин!$D:$D,0))=0,"",INDEX(Вукашин!L:L,MATCH(C104,Вукашин!$D:$D,0)))</f>
        <v>36</v>
      </c>
      <c r="N104" s="48">
        <v>0</v>
      </c>
      <c r="O104" s="43">
        <f t="shared" si="5"/>
        <v>66.375</v>
      </c>
      <c r="P104" s="13"/>
    </row>
    <row r="105" spans="1:16" ht="12.75" customHeight="1">
      <c r="A105" s="13" t="s">
        <v>303</v>
      </c>
      <c r="B105" s="13" t="s">
        <v>108</v>
      </c>
      <c r="C105" s="13" t="s">
        <v>304</v>
      </c>
      <c r="D105" s="52">
        <v>3.5</v>
      </c>
      <c r="E105" s="12"/>
      <c r="F105" s="54">
        <v>5</v>
      </c>
      <c r="G105" s="12"/>
      <c r="H105" s="54"/>
      <c r="I105" s="12"/>
      <c r="J105" s="48">
        <f t="shared" si="3"/>
        <v>8.5</v>
      </c>
      <c r="K105" s="12">
        <f>_xlfn.IFNA(INDEX(приуствоНастави!O:O,MATCH(C105,приуствоНастави!$D:$D,0)),"")</f>
        <v>6</v>
      </c>
      <c r="L105" s="48">
        <f t="shared" si="4"/>
        <v>3</v>
      </c>
      <c r="M105" s="48">
        <f>IF(INDEX(Вукашин!L:L,MATCH(C105,Вукашин!$D:$D,0))=0,"",INDEX(Вукашин!L:L,MATCH(C105,Вукашин!$D:$D,0)))</f>
        <v>36</v>
      </c>
      <c r="N105" s="48">
        <v>0</v>
      </c>
      <c r="O105" s="43">
        <f t="shared" si="5"/>
        <v>76.125</v>
      </c>
      <c r="P105" s="13"/>
    </row>
    <row r="106" spans="1:16" ht="12.75" customHeight="1">
      <c r="A106" s="13" t="s">
        <v>231</v>
      </c>
      <c r="B106" s="13" t="s">
        <v>232</v>
      </c>
      <c r="C106" s="13" t="s">
        <v>233</v>
      </c>
      <c r="D106" s="12"/>
      <c r="E106" s="12"/>
      <c r="F106" s="54">
        <v>7.5</v>
      </c>
      <c r="G106" s="12"/>
      <c r="H106" s="54">
        <v>6.5</v>
      </c>
      <c r="I106" s="12"/>
      <c r="J106" s="48">
        <f t="shared" si="3"/>
        <v>14</v>
      </c>
      <c r="K106" s="12">
        <f>_xlfn.IFNA(INDEX(приуствоНастави!O:O,MATCH(C106,приуствоНастави!$D:$D,0)),"")</f>
        <v>1</v>
      </c>
      <c r="L106" s="48">
        <f t="shared" si="4"/>
        <v>0.5</v>
      </c>
      <c r="M106" s="48">
        <f>IF(INDEX(Вукашин!L:L,MATCH(C106,Вукашин!$D:$D,0))=0,"",INDEX(Вукашин!L:L,MATCH(C106,Вукашин!$D:$D,0)))</f>
        <v>36</v>
      </c>
      <c r="N106" s="48">
        <v>0</v>
      </c>
      <c r="O106" s="43">
        <f t="shared" si="5"/>
        <v>86</v>
      </c>
      <c r="P106" s="13"/>
    </row>
    <row r="107" spans="1:16" ht="12.75" customHeight="1">
      <c r="A107" s="13" t="s">
        <v>52</v>
      </c>
      <c r="B107" s="13" t="s">
        <v>53</v>
      </c>
      <c r="C107" s="13" t="s">
        <v>54</v>
      </c>
      <c r="D107" s="54">
        <v>0.5</v>
      </c>
      <c r="E107" s="12"/>
      <c r="F107" s="54">
        <v>0.5</v>
      </c>
      <c r="G107" s="12"/>
      <c r="H107" s="12"/>
      <c r="I107" s="12"/>
      <c r="J107" s="48">
        <f t="shared" si="3"/>
        <v>1</v>
      </c>
      <c r="K107" s="12">
        <f>_xlfn.IFNA(INDEX(приуствоНастави!O:O,MATCH(C107,приуствоНастави!$D:$D,0)),"")</f>
        <v>9</v>
      </c>
      <c r="L107" s="48">
        <f t="shared" si="4"/>
        <v>4.5</v>
      </c>
      <c r="M107" s="48">
        <f>IF(INDEX(Вукашин!L:L,MATCH(C107,Вукашин!$D:$D,0))=0,"",INDEX(Вукашин!L:L,MATCH(C107,Вукашин!$D:$D,0)))</f>
        <v>36</v>
      </c>
      <c r="N107" s="48">
        <v>0</v>
      </c>
      <c r="O107" s="43">
        <f t="shared" si="5"/>
        <v>60.75</v>
      </c>
      <c r="P107" s="13"/>
    </row>
    <row r="108" spans="1:16" ht="12.75" customHeight="1">
      <c r="A108" s="13" t="s">
        <v>52</v>
      </c>
      <c r="B108" s="13" t="s">
        <v>174</v>
      </c>
      <c r="C108" s="13" t="s">
        <v>175</v>
      </c>
      <c r="D108" s="54">
        <v>3</v>
      </c>
      <c r="E108" s="12"/>
      <c r="F108" s="54">
        <v>2</v>
      </c>
      <c r="G108" s="12"/>
      <c r="H108" s="12"/>
      <c r="I108" s="12"/>
      <c r="J108" s="48">
        <f t="shared" si="3"/>
        <v>5</v>
      </c>
      <c r="K108" s="12">
        <v>0</v>
      </c>
      <c r="L108" s="48">
        <f t="shared" si="4"/>
        <v>0</v>
      </c>
      <c r="M108" s="48">
        <f>IF(INDEX(Вукашин!L:L,MATCH(C108,Вукашин!$D:$D,0))=0,"",INDEX(Вукашин!L:L,MATCH(C108,Вукашин!$D:$D,0)))</f>
        <v>36</v>
      </c>
      <c r="N108" s="48">
        <v>0</v>
      </c>
      <c r="O108" s="43">
        <f t="shared" si="5"/>
        <v>65.25</v>
      </c>
      <c r="P108" s="13"/>
    </row>
    <row r="109" spans="1:16" ht="12.75" customHeight="1">
      <c r="A109" s="13" t="s">
        <v>52</v>
      </c>
      <c r="B109" s="13" t="s">
        <v>204</v>
      </c>
      <c r="C109" s="13" t="s">
        <v>205</v>
      </c>
      <c r="D109" s="12"/>
      <c r="E109" s="12"/>
      <c r="F109" s="52">
        <v>3</v>
      </c>
      <c r="G109" s="12"/>
      <c r="H109" s="54">
        <v>4</v>
      </c>
      <c r="I109" s="12"/>
      <c r="J109" s="48">
        <f t="shared" si="3"/>
        <v>7</v>
      </c>
      <c r="K109" s="12">
        <f>_xlfn.IFNA(INDEX(приуствоНастави!O:O,MATCH(C109,приуствоНастави!$D:$D,0)),"")</f>
        <v>9</v>
      </c>
      <c r="L109" s="48">
        <f t="shared" si="4"/>
        <v>4.5</v>
      </c>
      <c r="M109" s="48">
        <f>IF(INDEX(Вукашин!L:L,MATCH(C109,Вукашин!$D:$D,0))=0,"",INDEX(Вукашин!L:L,MATCH(C109,Вукашин!$D:$D,0)))</f>
        <v>36</v>
      </c>
      <c r="N109" s="48">
        <v>0</v>
      </c>
      <c r="O109" s="43">
        <f t="shared" si="5"/>
        <v>74.25</v>
      </c>
      <c r="P109" s="13"/>
    </row>
    <row r="110" spans="1:16" ht="12.75" customHeight="1">
      <c r="A110" s="13" t="s">
        <v>43</v>
      </c>
      <c r="B110" s="13" t="s">
        <v>44</v>
      </c>
      <c r="C110" s="13" t="s">
        <v>45</v>
      </c>
      <c r="D110" s="12"/>
      <c r="E110" s="12"/>
      <c r="F110" s="12"/>
      <c r="G110" s="12"/>
      <c r="H110" s="12"/>
      <c r="I110" s="12"/>
      <c r="J110" s="48">
        <f t="shared" si="3"/>
        <v>0</v>
      </c>
      <c r="K110" s="12">
        <v>0</v>
      </c>
      <c r="L110" s="48">
        <f t="shared" si="4"/>
        <v>0</v>
      </c>
      <c r="M110" s="48">
        <v>0</v>
      </c>
      <c r="N110" s="48">
        <v>0</v>
      </c>
      <c r="O110" s="43">
        <f t="shared" si="5"/>
        <v>0</v>
      </c>
      <c r="P110" s="13"/>
    </row>
    <row r="111" spans="1:16" ht="12.75" customHeight="1">
      <c r="A111" s="13" t="s">
        <v>352</v>
      </c>
      <c r="B111" s="13" t="s">
        <v>68</v>
      </c>
      <c r="C111" s="13" t="s">
        <v>353</v>
      </c>
      <c r="D111" s="12">
        <v>8</v>
      </c>
      <c r="E111" s="12"/>
      <c r="F111" s="12">
        <v>8</v>
      </c>
      <c r="G111" s="12"/>
      <c r="H111" s="12"/>
      <c r="I111" s="12"/>
      <c r="J111" s="48">
        <f t="shared" si="3"/>
        <v>16</v>
      </c>
      <c r="K111" s="12">
        <f>_xlfn.IFNA(INDEX(приуствоНастави!O:O,MATCH(C111,приуствоНастави!$D:$D,0)),"")</f>
        <v>9</v>
      </c>
      <c r="L111" s="48">
        <f t="shared" si="4"/>
        <v>4.5</v>
      </c>
      <c r="M111" s="48">
        <f>IF(INDEX(Вукашин!L:L,MATCH(C111,Вукашин!$D:$D,0))=0,"",INDEX(Вукашин!L:L,MATCH(C111,Вукашин!$D:$D,0)))</f>
        <v>36</v>
      </c>
      <c r="N111" s="48">
        <v>0</v>
      </c>
      <c r="O111" s="43">
        <f t="shared" si="5"/>
        <v>94.5</v>
      </c>
      <c r="P111" s="13"/>
    </row>
    <row r="112" spans="1:16" ht="12.75" customHeight="1">
      <c r="A112" s="13" t="s">
        <v>261</v>
      </c>
      <c r="B112" s="13" t="s">
        <v>255</v>
      </c>
      <c r="C112" s="13" t="s">
        <v>262</v>
      </c>
      <c r="D112" s="52">
        <v>4.5</v>
      </c>
      <c r="E112" s="12"/>
      <c r="F112" s="52">
        <v>4.5</v>
      </c>
      <c r="G112" s="12"/>
      <c r="H112" s="12"/>
      <c r="I112" s="12"/>
      <c r="J112" s="48">
        <f t="shared" si="3"/>
        <v>9</v>
      </c>
      <c r="K112" s="12">
        <f>_xlfn.IFNA(INDEX(приуствоНастави!O:O,MATCH(C112,приуствоНастави!$D:$D,0)),"")</f>
        <v>4</v>
      </c>
      <c r="L112" s="48">
        <f t="shared" si="4"/>
        <v>2</v>
      </c>
      <c r="M112" s="48">
        <f>IF(INDEX(Вукашин!L:L,MATCH(C112,Вукашин!$D:$D,0))=0,"",INDEX(Вукашин!L:L,MATCH(C112,Вукашин!$D:$D,0)))</f>
        <v>35</v>
      </c>
      <c r="N112" s="48">
        <v>0</v>
      </c>
      <c r="O112" s="43">
        <f t="shared" si="5"/>
        <v>74.75</v>
      </c>
      <c r="P112" s="13"/>
    </row>
    <row r="113" spans="1:16" ht="12.75" customHeight="1">
      <c r="A113" s="13" t="s">
        <v>361</v>
      </c>
      <c r="B113" s="13" t="s">
        <v>232</v>
      </c>
      <c r="C113" s="13" t="s">
        <v>362</v>
      </c>
      <c r="D113" s="12"/>
      <c r="E113" s="12"/>
      <c r="F113" s="12"/>
      <c r="G113" s="12"/>
      <c r="H113" s="12"/>
      <c r="I113" s="12"/>
      <c r="J113" s="48">
        <f t="shared" si="3"/>
        <v>0</v>
      </c>
      <c r="K113" s="12">
        <f>_xlfn.IFNA(INDEX(приуствоНастави!O:O,MATCH(C113,приуствоНастави!$D:$D,0)),"")</f>
        <v>5</v>
      </c>
      <c r="L113" s="48">
        <f t="shared" si="4"/>
        <v>2.5</v>
      </c>
      <c r="M113" s="48">
        <v>0</v>
      </c>
      <c r="N113" s="48">
        <v>0</v>
      </c>
      <c r="O113" s="43">
        <f t="shared" si="5"/>
        <v>2.5</v>
      </c>
      <c r="P113" s="13"/>
    </row>
    <row r="114" spans="1:16" ht="12.75" customHeight="1">
      <c r="A114" s="13" t="s">
        <v>354</v>
      </c>
      <c r="B114" s="13" t="s">
        <v>156</v>
      </c>
      <c r="C114" s="13" t="s">
        <v>355</v>
      </c>
      <c r="D114" s="52">
        <v>5</v>
      </c>
      <c r="E114" s="12"/>
      <c r="F114" s="52">
        <v>3</v>
      </c>
      <c r="G114" s="12"/>
      <c r="H114" s="12"/>
      <c r="I114" s="12"/>
      <c r="J114" s="48">
        <f t="shared" si="3"/>
        <v>8</v>
      </c>
      <c r="K114" s="12">
        <f>_xlfn.IFNA(INDEX(приуствоНастави!O:O,MATCH(C114,приуствоНастави!$D:$D,0)),"")</f>
        <v>6</v>
      </c>
      <c r="L114" s="48">
        <f t="shared" si="4"/>
        <v>3</v>
      </c>
      <c r="M114" s="48">
        <f>IF(INDEX(Вукашин!L:L,MATCH(C114,Вукашин!$D:$D,0))=0,"",INDEX(Вукашин!L:L,MATCH(C114,Вукашин!$D:$D,0)))</f>
        <v>36</v>
      </c>
      <c r="N114" s="48">
        <v>0</v>
      </c>
      <c r="O114" s="43">
        <f t="shared" si="5"/>
        <v>75</v>
      </c>
      <c r="P114" s="13"/>
    </row>
    <row r="115" spans="1:16" ht="12.75" customHeight="1">
      <c r="A115" s="13" t="s">
        <v>6</v>
      </c>
      <c r="B115" s="13" t="s">
        <v>7</v>
      </c>
      <c r="C115" s="13" t="s">
        <v>8</v>
      </c>
      <c r="D115" s="12"/>
      <c r="E115" s="12"/>
      <c r="F115" s="12"/>
      <c r="G115" s="12"/>
      <c r="H115" s="12"/>
      <c r="I115" s="12"/>
      <c r="J115" s="48">
        <f t="shared" si="3"/>
        <v>0</v>
      </c>
      <c r="K115" s="12">
        <v>0</v>
      </c>
      <c r="L115" s="48">
        <f t="shared" si="4"/>
        <v>0</v>
      </c>
      <c r="M115" s="48">
        <v>0</v>
      </c>
      <c r="N115" s="48">
        <v>0</v>
      </c>
      <c r="O115" s="43">
        <f t="shared" si="5"/>
        <v>0</v>
      </c>
      <c r="P115" s="13"/>
    </row>
    <row r="116" spans="1:16" ht="12.75" customHeight="1">
      <c r="A116" s="13" t="s">
        <v>187</v>
      </c>
      <c r="B116" s="13" t="s">
        <v>16</v>
      </c>
      <c r="C116" s="13" t="s">
        <v>188</v>
      </c>
      <c r="D116" s="54">
        <v>3.5</v>
      </c>
      <c r="E116" s="12"/>
      <c r="F116" s="54">
        <v>6.5</v>
      </c>
      <c r="G116" s="12"/>
      <c r="H116" s="12"/>
      <c r="I116" s="12"/>
      <c r="J116" s="48">
        <f t="shared" si="3"/>
        <v>10</v>
      </c>
      <c r="K116" s="12">
        <f>_xlfn.IFNA(INDEX(приуствоНастави!O:O,MATCH(C116,приуствоНастави!$D:$D,0)),"")</f>
        <v>3</v>
      </c>
      <c r="L116" s="48">
        <f t="shared" si="4"/>
        <v>1.5</v>
      </c>
      <c r="M116" s="48">
        <f>IF(INDEX(Вукашин!L:L,MATCH(C116,Вукашин!$D:$D,0))=0,"",INDEX(Вукашин!L:L,MATCH(C116,Вукашин!$D:$D,0)))</f>
        <v>36</v>
      </c>
      <c r="N116" s="48">
        <v>0</v>
      </c>
      <c r="O116" s="43">
        <f t="shared" si="5"/>
        <v>78</v>
      </c>
      <c r="P116" s="13"/>
    </row>
    <row r="117" spans="1:16" ht="12.75" customHeight="1">
      <c r="A117" s="13" t="s">
        <v>163</v>
      </c>
      <c r="B117" s="13" t="s">
        <v>164</v>
      </c>
      <c r="C117" s="13" t="s">
        <v>165</v>
      </c>
      <c r="D117" s="12">
        <v>5</v>
      </c>
      <c r="E117" s="12"/>
      <c r="F117" s="12">
        <v>6</v>
      </c>
      <c r="G117" s="12"/>
      <c r="H117" s="12"/>
      <c r="I117" s="12"/>
      <c r="J117" s="48">
        <f t="shared" si="3"/>
        <v>11</v>
      </c>
      <c r="K117" s="12">
        <f>_xlfn.IFNA(INDEX(приуствоНастави!O:O,MATCH(C117,приуствоНастави!$D:$D,0)),"")</f>
        <v>4</v>
      </c>
      <c r="L117" s="48">
        <f t="shared" si="4"/>
        <v>2</v>
      </c>
      <c r="M117" s="48">
        <f>IF(INDEX(Вукашин!L:L,MATCH(C117,Вукашин!$D:$D,0))=0,"",INDEX(Вукашин!L:L,MATCH(C117,Вукашин!$D:$D,0)))</f>
        <v>36</v>
      </c>
      <c r="N117" s="48">
        <f>IF(INDEX(Вукашин!M:M,MATCH(C117,Вукашин!$D:$D,0))=0,"",INDEX(Вукашин!M:M,MATCH(C117,Вукашин!$D:$D,0)))</f>
        <v>4</v>
      </c>
      <c r="O117" s="43">
        <f t="shared" si="5"/>
        <v>84.75</v>
      </c>
      <c r="P117" s="13"/>
    </row>
    <row r="118" spans="1:16" ht="12.75" customHeight="1">
      <c r="A118" s="13" t="s">
        <v>249</v>
      </c>
      <c r="B118" s="13" t="s">
        <v>250</v>
      </c>
      <c r="C118" s="13" t="s">
        <v>251</v>
      </c>
      <c r="D118" s="12"/>
      <c r="E118" s="12"/>
      <c r="F118" s="12">
        <v>4.5</v>
      </c>
      <c r="G118" s="12"/>
      <c r="H118" s="12">
        <v>6</v>
      </c>
      <c r="I118" s="12"/>
      <c r="J118" s="48">
        <f t="shared" si="3"/>
        <v>10.5</v>
      </c>
      <c r="K118" s="12">
        <f>_xlfn.IFNA(INDEX(приуствоНастави!O:O,MATCH(C118,приуствоНастави!$D:$D,0)),"")</f>
        <v>2</v>
      </c>
      <c r="L118" s="48">
        <f t="shared" si="4"/>
        <v>1</v>
      </c>
      <c r="M118" s="48">
        <f>IF(INDEX(Вукашин!L:L,MATCH(C118,Вукашин!$D:$D,0))=0,"",INDEX(Вукашин!L:L,MATCH(C118,Вукашин!$D:$D,0)))</f>
        <v>36</v>
      </c>
      <c r="N118" s="48">
        <v>0</v>
      </c>
      <c r="O118" s="43">
        <f t="shared" si="5"/>
        <v>78.625</v>
      </c>
      <c r="P118" s="13"/>
    </row>
    <row r="119" spans="1:16" ht="12.75" customHeight="1">
      <c r="A119" s="13" t="s">
        <v>358</v>
      </c>
      <c r="B119" s="13" t="s">
        <v>25</v>
      </c>
      <c r="C119" s="13" t="s">
        <v>359</v>
      </c>
      <c r="D119" s="52">
        <v>7</v>
      </c>
      <c r="E119" s="12"/>
      <c r="F119" s="54">
        <v>8</v>
      </c>
      <c r="G119" s="12"/>
      <c r="H119" s="12"/>
      <c r="I119" s="12"/>
      <c r="J119" s="48">
        <f t="shared" si="3"/>
        <v>15</v>
      </c>
      <c r="K119" s="12">
        <f>_xlfn.IFNA(INDEX(приуствоНастави!O:O,MATCH(C119,приуствоНастави!$D:$D,0)),"")</f>
        <v>7</v>
      </c>
      <c r="L119" s="48">
        <f t="shared" si="4"/>
        <v>3.5</v>
      </c>
      <c r="M119" s="48">
        <f>IF(INDEX(Вукашин!L:L,MATCH(C119,Вукашин!$D:$D,0))=0,"",INDEX(Вукашин!L:L,MATCH(C119,Вукашин!$D:$D,0)))</f>
        <v>36</v>
      </c>
      <c r="N119" s="48">
        <f>IF(INDEX(Вукашин!M:M,MATCH(C119,Вукашин!$D:$D,0))=0,"",INDEX(Вукашин!M:M,MATCH(C119,Вукашин!$D:$D,0)))</f>
        <v>5</v>
      </c>
      <c r="O119" s="43">
        <f t="shared" si="5"/>
        <v>96.25</v>
      </c>
      <c r="P119" s="13"/>
    </row>
    <row r="120" spans="1:16" ht="12.75" customHeight="1">
      <c r="A120" s="13" t="s">
        <v>12</v>
      </c>
      <c r="B120" s="13" t="s">
        <v>13</v>
      </c>
      <c r="C120" s="13" t="s">
        <v>14</v>
      </c>
      <c r="D120" s="12"/>
      <c r="E120" s="12"/>
      <c r="F120" s="12">
        <v>6</v>
      </c>
      <c r="G120" s="12"/>
      <c r="H120" s="52">
        <v>7</v>
      </c>
      <c r="I120" s="12"/>
      <c r="J120" s="48">
        <f t="shared" si="3"/>
        <v>13</v>
      </c>
      <c r="K120" s="12">
        <f>_xlfn.IFNA(INDEX(приуствоНастави!O:O,MATCH(C120,приуствоНастави!$D:$D,0)),"")</f>
        <v>10</v>
      </c>
      <c r="L120" s="48">
        <f t="shared" si="4"/>
        <v>5</v>
      </c>
      <c r="M120" s="48">
        <f>IF(INDEX(Вукашин!L:L,MATCH(C120,Вукашин!$D:$D,0))=0,"",INDEX(Вукашин!L:L,MATCH(C120,Вукашин!$D:$D,0)))</f>
        <v>36</v>
      </c>
      <c r="N120" s="48">
        <v>0</v>
      </c>
      <c r="O120" s="43">
        <f t="shared" si="5"/>
        <v>88.25</v>
      </c>
      <c r="P120" s="13"/>
    </row>
    <row r="121" spans="1:16" ht="12.75" customHeight="1">
      <c r="A121" s="13" t="s">
        <v>294</v>
      </c>
      <c r="B121" s="13" t="s">
        <v>4</v>
      </c>
      <c r="C121" s="13" t="s">
        <v>295</v>
      </c>
      <c r="D121" s="12"/>
      <c r="E121" s="12"/>
      <c r="F121" s="54">
        <v>2</v>
      </c>
      <c r="G121" s="12"/>
      <c r="H121" s="54">
        <v>3</v>
      </c>
      <c r="I121" s="12"/>
      <c r="J121" s="48">
        <f t="shared" si="3"/>
        <v>5</v>
      </c>
      <c r="K121" s="12">
        <f>_xlfn.IFNA(INDEX(приуствоНастави!O:O,MATCH(C121,приуствоНастави!$D:$D,0)),"")</f>
        <v>6</v>
      </c>
      <c r="L121" s="48">
        <f t="shared" si="4"/>
        <v>3</v>
      </c>
      <c r="M121" s="48">
        <f>IF(INDEX(Вукашин!L:L,MATCH(C121,Вукашин!$D:$D,0))=0,"",INDEX(Вукашин!L:L,MATCH(C121,Вукашин!$D:$D,0)))</f>
        <v>36</v>
      </c>
      <c r="N121" s="48">
        <v>0</v>
      </c>
      <c r="O121" s="43">
        <f t="shared" si="5"/>
        <v>68.25</v>
      </c>
      <c r="P121" s="13"/>
    </row>
    <row r="122" spans="1:16" ht="12.75" customHeight="1">
      <c r="A122" s="13" t="s">
        <v>294</v>
      </c>
      <c r="B122" s="13" t="s">
        <v>258</v>
      </c>
      <c r="C122" s="13" t="s">
        <v>316</v>
      </c>
      <c r="D122" s="12"/>
      <c r="E122" s="12"/>
      <c r="F122" s="52">
        <v>6.5</v>
      </c>
      <c r="G122" s="12"/>
      <c r="H122" s="54">
        <v>5.5</v>
      </c>
      <c r="I122" s="12"/>
      <c r="J122" s="48">
        <f t="shared" si="3"/>
        <v>12</v>
      </c>
      <c r="K122" s="12">
        <f>_xlfn.IFNA(INDEX(приуствоНастави!O:O,MATCH(C122,приуствоНастави!$D:$D,0)),"")</f>
        <v>5</v>
      </c>
      <c r="L122" s="48">
        <f t="shared" si="4"/>
        <v>2.5</v>
      </c>
      <c r="M122" s="48">
        <f>IF(INDEX(Вукашин!L:L,MATCH(C122,Вукашин!$D:$D,0))=0,"",INDEX(Вукашин!L:L,MATCH(C122,Вукашин!$D:$D,0)))</f>
        <v>36</v>
      </c>
      <c r="N122" s="48">
        <v>0</v>
      </c>
      <c r="O122" s="43">
        <f t="shared" si="5"/>
        <v>83.5</v>
      </c>
      <c r="P122" s="13"/>
    </row>
    <row r="123" spans="1:16" ht="12.75" customHeight="1">
      <c r="A123" s="13" t="s">
        <v>27</v>
      </c>
      <c r="B123" s="13" t="s">
        <v>28</v>
      </c>
      <c r="C123" s="13" t="s">
        <v>29</v>
      </c>
      <c r="D123" s="52">
        <v>4.5</v>
      </c>
      <c r="E123" s="12"/>
      <c r="F123" s="12">
        <v>6.5</v>
      </c>
      <c r="G123" s="12"/>
      <c r="H123" s="12"/>
      <c r="I123" s="12"/>
      <c r="J123" s="48">
        <f t="shared" si="3"/>
        <v>11</v>
      </c>
      <c r="K123" s="12">
        <f>_xlfn.IFNA(INDEX(приуствоНастави!O:O,MATCH(C123,приуствоНастави!$D:$D,0)),"")</f>
        <v>10</v>
      </c>
      <c r="L123" s="48">
        <f t="shared" si="4"/>
        <v>5</v>
      </c>
      <c r="M123" s="48">
        <f>IF(INDEX(Вукашин!L:L,MATCH(C123,Вукашин!$D:$D,0))=0,"",INDEX(Вукашин!L:L,MATCH(C123,Вукашин!$D:$D,0)))</f>
        <v>36</v>
      </c>
      <c r="N123" s="48">
        <v>0</v>
      </c>
      <c r="O123" s="43">
        <f t="shared" si="5"/>
        <v>83.75</v>
      </c>
      <c r="P123" s="13"/>
    </row>
    <row r="124" spans="1:16" ht="12.75" customHeight="1">
      <c r="A124" s="13" t="s">
        <v>305</v>
      </c>
      <c r="B124" s="13" t="s">
        <v>306</v>
      </c>
      <c r="C124" s="13" t="s">
        <v>307</v>
      </c>
      <c r="D124" s="52">
        <v>4</v>
      </c>
      <c r="E124" s="12"/>
      <c r="F124" s="52">
        <v>5</v>
      </c>
      <c r="G124" s="12"/>
      <c r="H124" s="12"/>
      <c r="I124" s="12"/>
      <c r="J124" s="48">
        <f t="shared" si="3"/>
        <v>9</v>
      </c>
      <c r="K124" s="12">
        <f>_xlfn.IFNA(INDEX(приуствоНастави!O:O,MATCH(C124,приуствоНастави!$D:$D,0)),"")</f>
        <v>9</v>
      </c>
      <c r="L124" s="48">
        <f t="shared" si="4"/>
        <v>4.5</v>
      </c>
      <c r="M124" s="48">
        <f>IF(INDEX(Вукашин!L:L,MATCH(C124,Вукашин!$D:$D,0))=0,"",INDEX(Вукашин!L:L,MATCH(C124,Вукашин!$D:$D,0)))</f>
        <v>36</v>
      </c>
      <c r="N124" s="48">
        <v>0</v>
      </c>
      <c r="O124" s="43">
        <f t="shared" si="5"/>
        <v>78.75</v>
      </c>
      <c r="P124" s="13"/>
    </row>
    <row r="125" spans="1:16" ht="12.75" customHeight="1">
      <c r="A125" s="13" t="s">
        <v>333</v>
      </c>
      <c r="B125" s="13" t="s">
        <v>33</v>
      </c>
      <c r="C125" s="13" t="s">
        <v>334</v>
      </c>
      <c r="D125" s="12">
        <v>6</v>
      </c>
      <c r="E125" s="12"/>
      <c r="F125" s="12">
        <v>7.5</v>
      </c>
      <c r="G125" s="12"/>
      <c r="H125" s="12"/>
      <c r="I125" s="12"/>
      <c r="J125" s="48">
        <f t="shared" si="3"/>
        <v>13.5</v>
      </c>
      <c r="K125" s="12">
        <f>_xlfn.IFNA(INDEX(приуствоНастави!O:O,MATCH(C125,приуствоНастави!$D:$D,0)),"")</f>
        <v>9</v>
      </c>
      <c r="L125" s="48">
        <f t="shared" si="4"/>
        <v>4.5</v>
      </c>
      <c r="M125" s="48">
        <f>IF(INDEX(Вукашин!L:L,MATCH(C125,Вукашин!$D:$D,0))=0,"",INDEX(Вукашин!L:L,MATCH(C125,Вукашин!$D:$D,0)))</f>
        <v>36</v>
      </c>
      <c r="N125" s="48">
        <f>IF(INDEX(Вукашин!M:M,MATCH(C125,Вукашин!$D:$D,0))=0,"",INDEX(Вукашин!M:M,MATCH(C125,Вукашин!$D:$D,0)))</f>
        <v>4</v>
      </c>
      <c r="O125" s="43">
        <f t="shared" si="5"/>
        <v>92.875</v>
      </c>
      <c r="P125" s="13"/>
    </row>
    <row r="126" spans="1:16" ht="12.75" customHeight="1">
      <c r="A126" s="13" t="s">
        <v>210</v>
      </c>
      <c r="B126" s="13" t="s">
        <v>211</v>
      </c>
      <c r="C126" s="13" t="s">
        <v>212</v>
      </c>
      <c r="D126" s="52"/>
      <c r="E126" s="12"/>
      <c r="F126" s="12">
        <v>3</v>
      </c>
      <c r="G126" s="12"/>
      <c r="H126" s="52">
        <v>5.5</v>
      </c>
      <c r="I126" s="12"/>
      <c r="J126" s="48">
        <f t="shared" si="3"/>
        <v>8.5</v>
      </c>
      <c r="K126" s="12">
        <f>_xlfn.IFNA(INDEX(приуствоНастави!O:O,MATCH(C126,приуствоНастави!$D:$D,0)),"")</f>
        <v>5</v>
      </c>
      <c r="L126" s="48">
        <f t="shared" si="4"/>
        <v>2.5</v>
      </c>
      <c r="M126" s="48">
        <f>IF(INDEX(Вукашин!L:L,MATCH(C126,Вукашин!$D:$D,0))=0,"",INDEX(Вукашин!L:L,MATCH(C126,Вукашин!$D:$D,0)))</f>
        <v>36</v>
      </c>
      <c r="N126" s="48">
        <v>0</v>
      </c>
      <c r="O126" s="43">
        <f t="shared" si="5"/>
        <v>75.625</v>
      </c>
      <c r="P126" s="13"/>
    </row>
    <row r="127" spans="1:16" ht="12.75" customHeight="1">
      <c r="A127" s="13" t="s">
        <v>210</v>
      </c>
      <c r="B127" s="13" t="s">
        <v>148</v>
      </c>
      <c r="C127" s="13" t="s">
        <v>320</v>
      </c>
      <c r="D127" s="12"/>
      <c r="E127" s="12"/>
      <c r="F127" s="12"/>
      <c r="G127" s="12"/>
      <c r="H127" s="12"/>
      <c r="I127" s="12"/>
      <c r="J127" s="48">
        <f t="shared" si="3"/>
        <v>0</v>
      </c>
      <c r="K127" s="12">
        <v>0</v>
      </c>
      <c r="L127" s="48">
        <f t="shared" si="4"/>
        <v>0</v>
      </c>
      <c r="M127" s="48">
        <v>0</v>
      </c>
      <c r="N127" s="48">
        <v>0</v>
      </c>
      <c r="O127" s="43">
        <f t="shared" si="5"/>
        <v>0</v>
      </c>
      <c r="P127" s="13"/>
    </row>
    <row r="128" spans="1:16" ht="12.75" customHeight="1">
      <c r="A128" s="13" t="s">
        <v>142</v>
      </c>
      <c r="B128" s="13" t="s">
        <v>38</v>
      </c>
      <c r="C128" s="13" t="s">
        <v>143</v>
      </c>
      <c r="D128" s="12">
        <v>5.5</v>
      </c>
      <c r="E128" s="12"/>
      <c r="F128" s="12">
        <v>3</v>
      </c>
      <c r="G128" s="12"/>
      <c r="H128" s="12"/>
      <c r="I128" s="12"/>
      <c r="J128" s="48">
        <f t="shared" si="3"/>
        <v>8.5</v>
      </c>
      <c r="K128" s="12">
        <f>_xlfn.IFNA(INDEX(приуствоНастави!O:O,MATCH(C128,приуствоНастави!$D:$D,0)),"")</f>
        <v>4</v>
      </c>
      <c r="L128" s="48">
        <f t="shared" si="4"/>
        <v>2</v>
      </c>
      <c r="M128" s="48">
        <f>IF(INDEX(Вукашин!L:L,MATCH(C128,Вукашин!$D:$D,0))=0,"",INDEX(Вукашин!L:L,MATCH(C128,Вукашин!$D:$D,0)))</f>
        <v>36</v>
      </c>
      <c r="N128" s="48">
        <f>IF(INDEX(Вукашин!M:M,MATCH(C128,Вукашин!$D:$D,0))=0,"",INDEX(Вукашин!M:M,MATCH(C128,Вукашин!$D:$D,0)))</f>
        <v>5</v>
      </c>
      <c r="O128" s="43">
        <f t="shared" si="5"/>
        <v>80.125</v>
      </c>
      <c r="P128" s="13"/>
    </row>
    <row r="129" spans="1:16" ht="12.75" customHeight="1">
      <c r="A129" s="13" t="s">
        <v>78</v>
      </c>
      <c r="B129" s="13" t="s">
        <v>79</v>
      </c>
      <c r="C129" s="13" t="s">
        <v>80</v>
      </c>
      <c r="D129" s="54">
        <v>6.5</v>
      </c>
      <c r="E129" s="12"/>
      <c r="F129" s="54">
        <v>6</v>
      </c>
      <c r="G129" s="12"/>
      <c r="H129" s="12"/>
      <c r="I129" s="12"/>
      <c r="J129" s="48">
        <f t="shared" si="3"/>
        <v>12.5</v>
      </c>
      <c r="K129" s="12">
        <f>_xlfn.IFNA(INDEX(приуствоНастави!O:O,MATCH(C129,приуствоНастави!$D:$D,0)),"")</f>
        <v>7</v>
      </c>
      <c r="L129" s="48">
        <f t="shared" si="4"/>
        <v>3.5</v>
      </c>
      <c r="M129" s="48">
        <f>IF(INDEX(Вукашин!L:L,MATCH(C129,Вукашин!$D:$D,0))=0,"",INDEX(Вукашин!L:L,MATCH(C129,Вукашин!$D:$D,0)))</f>
        <v>36</v>
      </c>
      <c r="N129" s="48">
        <v>0</v>
      </c>
      <c r="O129" s="43">
        <f t="shared" si="5"/>
        <v>85.625</v>
      </c>
      <c r="P129" s="13"/>
    </row>
    <row r="130" spans="1:16" ht="12.75" customHeight="1">
      <c r="A130" s="13" t="s">
        <v>78</v>
      </c>
      <c r="B130" s="13" t="s">
        <v>280</v>
      </c>
      <c r="C130" s="13" t="s">
        <v>281</v>
      </c>
      <c r="D130" s="12"/>
      <c r="E130" s="12"/>
      <c r="F130" s="12"/>
      <c r="G130" s="12"/>
      <c r="H130" s="12"/>
      <c r="I130" s="12"/>
      <c r="J130" s="48">
        <f t="shared" si="3"/>
        <v>0</v>
      </c>
      <c r="K130" s="12">
        <v>0</v>
      </c>
      <c r="L130" s="48">
        <f t="shared" si="4"/>
        <v>0</v>
      </c>
      <c r="M130" s="48">
        <v>0</v>
      </c>
      <c r="N130" s="48">
        <v>0</v>
      </c>
      <c r="O130" s="43">
        <f t="shared" si="5"/>
        <v>0</v>
      </c>
      <c r="P130" s="13"/>
    </row>
    <row r="131" spans="1:16" ht="12.75" customHeight="1">
      <c r="A131" s="13" t="s">
        <v>147</v>
      </c>
      <c r="B131" s="13" t="s">
        <v>148</v>
      </c>
      <c r="C131" s="13" t="s">
        <v>149</v>
      </c>
      <c r="D131" s="12">
        <v>7</v>
      </c>
      <c r="E131" s="12"/>
      <c r="F131" s="12">
        <v>6.5</v>
      </c>
      <c r="G131" s="12"/>
      <c r="H131" s="12"/>
      <c r="I131" s="12"/>
      <c r="J131" s="48">
        <f t="shared" ref="J131:J154" si="6">SUM(D131:I131)</f>
        <v>13.5</v>
      </c>
      <c r="K131" s="12">
        <f>_xlfn.IFNA(INDEX(приуствоНастави!O:O,MATCH(C131,приуствоНастави!$D:$D,0)),"")</f>
        <v>6</v>
      </c>
      <c r="L131" s="48">
        <f t="shared" ref="L131:L154" si="7">K131*0.5</f>
        <v>3</v>
      </c>
      <c r="M131" s="48">
        <f>IF(INDEX(Вукашин!L:L,MATCH(C131,Вукашин!$D:$D,0))=0,"",INDEX(Вукашин!L:L,MATCH(C131,Вукашин!$D:$D,0)))</f>
        <v>36</v>
      </c>
      <c r="N131" s="48">
        <f>IF(INDEX(Вукашин!M:M,MATCH(C131,Вукашин!$D:$D,0))=0,"",INDEX(Вукашин!M:M,MATCH(C131,Вукашин!$D:$D,0)))</f>
        <v>5</v>
      </c>
      <c r="O131" s="43">
        <f t="shared" ref="O131:O154" si="8">(J131*1.5+M131)*1.5+L131+N131</f>
        <v>92.375</v>
      </c>
      <c r="P131" s="13"/>
    </row>
    <row r="132" spans="1:16" ht="12.75" customHeight="1">
      <c r="A132" s="13" t="s">
        <v>75</v>
      </c>
      <c r="B132" s="13" t="s">
        <v>76</v>
      </c>
      <c r="C132" s="13" t="s">
        <v>77</v>
      </c>
      <c r="D132" s="12"/>
      <c r="E132" s="12"/>
      <c r="F132" s="12"/>
      <c r="G132" s="12"/>
      <c r="H132" s="12"/>
      <c r="I132" s="12"/>
      <c r="J132" s="48">
        <f t="shared" si="6"/>
        <v>0</v>
      </c>
      <c r="K132" s="12">
        <v>0</v>
      </c>
      <c r="L132" s="48">
        <f t="shared" si="7"/>
        <v>0</v>
      </c>
      <c r="M132" s="48">
        <v>0</v>
      </c>
      <c r="N132" s="48">
        <v>0</v>
      </c>
      <c r="O132" s="43">
        <f t="shared" si="8"/>
        <v>0</v>
      </c>
      <c r="P132" s="13"/>
    </row>
    <row r="133" spans="1:16" ht="12.75" customHeight="1">
      <c r="A133" s="13" t="s">
        <v>75</v>
      </c>
      <c r="B133" s="13" t="s">
        <v>71</v>
      </c>
      <c r="C133" s="13" t="s">
        <v>133</v>
      </c>
      <c r="D133" s="12">
        <v>6.5</v>
      </c>
      <c r="E133" s="12"/>
      <c r="F133" s="12">
        <v>5</v>
      </c>
      <c r="G133" s="12"/>
      <c r="H133" s="12"/>
      <c r="I133" s="12"/>
      <c r="J133" s="48">
        <f t="shared" si="6"/>
        <v>11.5</v>
      </c>
      <c r="K133" s="12">
        <f>_xlfn.IFNA(INDEX(приуствоНастави!O:O,MATCH(C133,приуствоНастави!$D:$D,0)),"")</f>
        <v>6</v>
      </c>
      <c r="L133" s="48">
        <f t="shared" si="7"/>
        <v>3</v>
      </c>
      <c r="M133" s="48">
        <f>IF(INDEX(Вукашин!L:L,MATCH(C133,Вукашин!$D:$D,0))=0,"",INDEX(Вукашин!L:L,MATCH(C133,Вукашин!$D:$D,0)))</f>
        <v>36</v>
      </c>
      <c r="N133" s="48">
        <f>IF(INDEX(Вукашин!M:M,MATCH(C133,Вукашин!$D:$D,0))=0,"",INDEX(Вукашин!M:M,MATCH(C133,Вукашин!$D:$D,0)))</f>
        <v>3</v>
      </c>
      <c r="O133" s="43">
        <f t="shared" si="8"/>
        <v>85.875</v>
      </c>
      <c r="P133" s="13"/>
    </row>
    <row r="134" spans="1:16" ht="12.75" customHeight="1">
      <c r="A134" s="13" t="s">
        <v>75</v>
      </c>
      <c r="B134" s="13" t="s">
        <v>156</v>
      </c>
      <c r="C134" s="13" t="s">
        <v>260</v>
      </c>
      <c r="D134" s="12">
        <v>5.5</v>
      </c>
      <c r="E134" s="12"/>
      <c r="F134" s="12">
        <v>2.5</v>
      </c>
      <c r="G134" s="12"/>
      <c r="H134" s="12"/>
      <c r="I134" s="12"/>
      <c r="J134" s="48">
        <f t="shared" si="6"/>
        <v>8</v>
      </c>
      <c r="K134" s="12">
        <f>_xlfn.IFNA(INDEX(приуствоНастави!O:O,MATCH(C134,приуствоНастави!$D:$D,0)),"")</f>
        <v>4</v>
      </c>
      <c r="L134" s="48">
        <f t="shared" si="7"/>
        <v>2</v>
      </c>
      <c r="M134" s="48">
        <f>IF(INDEX(Вукашин!L:L,MATCH(C134,Вукашин!$D:$D,0))=0,"",INDEX(Вукашин!L:L,MATCH(C134,Вукашин!$D:$D,0)))</f>
        <v>36</v>
      </c>
      <c r="N134" s="48">
        <v>0</v>
      </c>
      <c r="O134" s="43">
        <f t="shared" si="8"/>
        <v>74</v>
      </c>
      <c r="P134" s="13"/>
    </row>
    <row r="135" spans="1:16" ht="12.75" customHeight="1">
      <c r="A135" s="13" t="s">
        <v>269</v>
      </c>
      <c r="B135" s="13" t="s">
        <v>25</v>
      </c>
      <c r="C135" s="13" t="s">
        <v>270</v>
      </c>
      <c r="D135" s="12">
        <v>4.5</v>
      </c>
      <c r="E135" s="12"/>
      <c r="F135" s="12">
        <v>4.5</v>
      </c>
      <c r="G135" s="12"/>
      <c r="H135" s="12"/>
      <c r="I135" s="12"/>
      <c r="J135" s="48">
        <f t="shared" si="6"/>
        <v>9</v>
      </c>
      <c r="K135" s="12">
        <f>_xlfn.IFNA(INDEX(приуствоНастави!O:O,MATCH(C135,приуствоНастави!$D:$D,0)),"")</f>
        <v>5</v>
      </c>
      <c r="L135" s="48">
        <f t="shared" si="7"/>
        <v>2.5</v>
      </c>
      <c r="M135" s="48">
        <f>IF(INDEX(Вукашин!L:L,MATCH(C135,Вукашин!$D:$D,0))=0,"",INDEX(Вукашин!L:L,MATCH(C135,Вукашин!$D:$D,0)))</f>
        <v>36</v>
      </c>
      <c r="N135" s="48">
        <f>IF(INDEX(Вукашин!M:M,MATCH(C135,Вукашин!$D:$D,0))=0,"",INDEX(Вукашин!M:M,MATCH(C135,Вукашин!$D:$D,0)))</f>
        <v>3</v>
      </c>
      <c r="O135" s="43">
        <f t="shared" si="8"/>
        <v>79.75</v>
      </c>
      <c r="P135" s="13"/>
    </row>
    <row r="136" spans="1:16" ht="12.75" customHeight="1">
      <c r="A136" s="13" t="s">
        <v>356</v>
      </c>
      <c r="B136" s="13" t="s">
        <v>86</v>
      </c>
      <c r="C136" s="13" t="s">
        <v>357</v>
      </c>
      <c r="D136" s="52">
        <v>6</v>
      </c>
      <c r="E136" s="12"/>
      <c r="F136" s="52">
        <v>7.5</v>
      </c>
      <c r="G136" s="12"/>
      <c r="H136" s="12"/>
      <c r="I136" s="12"/>
      <c r="J136" s="48">
        <f t="shared" si="6"/>
        <v>13.5</v>
      </c>
      <c r="K136" s="12">
        <f>_xlfn.IFNA(INDEX(приуствоНастави!O:O,MATCH(C136,приуствоНастави!$D:$D,0)),"")</f>
        <v>9</v>
      </c>
      <c r="L136" s="48">
        <f t="shared" si="7"/>
        <v>4.5</v>
      </c>
      <c r="M136" s="48">
        <f>IF(INDEX(Вукашин!L:L,MATCH(C136,Вукашин!$D:$D,0))=0,"",INDEX(Вукашин!L:L,MATCH(C136,Вукашин!$D:$D,0)))</f>
        <v>36</v>
      </c>
      <c r="N136" s="48">
        <v>0</v>
      </c>
      <c r="O136" s="43">
        <f t="shared" si="8"/>
        <v>88.875</v>
      </c>
      <c r="P136" s="13"/>
    </row>
    <row r="137" spans="1:16" ht="12.75" customHeight="1">
      <c r="A137" s="13" t="s">
        <v>55</v>
      </c>
      <c r="B137" s="13" t="s">
        <v>56</v>
      </c>
      <c r="C137" s="13" t="s">
        <v>57</v>
      </c>
      <c r="D137" s="12">
        <v>4</v>
      </c>
      <c r="E137" s="12"/>
      <c r="F137" s="12">
        <v>4</v>
      </c>
      <c r="G137" s="12"/>
      <c r="H137" s="12"/>
      <c r="I137" s="12"/>
      <c r="J137" s="48">
        <f t="shared" si="6"/>
        <v>8</v>
      </c>
      <c r="K137" s="12">
        <f>_xlfn.IFNA(INDEX(приуствоНастави!O:O,MATCH(C137,приуствоНастави!$D:$D,0)),"")</f>
        <v>8</v>
      </c>
      <c r="L137" s="48">
        <f t="shared" si="7"/>
        <v>4</v>
      </c>
      <c r="M137" s="48">
        <f>IF(INDEX(Вукашин!L:L,MATCH(C137,Вукашин!$D:$D,0))=0,"",INDEX(Вукашин!L:L,MATCH(C137,Вукашин!$D:$D,0)))</f>
        <v>36</v>
      </c>
      <c r="N137" s="48">
        <v>0</v>
      </c>
      <c r="O137" s="43">
        <f t="shared" si="8"/>
        <v>76</v>
      </c>
      <c r="P137" s="13"/>
    </row>
    <row r="138" spans="1:16" ht="12.75" customHeight="1">
      <c r="A138" s="13" t="s">
        <v>185</v>
      </c>
      <c r="B138" s="13" t="s">
        <v>129</v>
      </c>
      <c r="C138" s="13" t="s">
        <v>186</v>
      </c>
      <c r="D138" s="52">
        <v>4.5</v>
      </c>
      <c r="E138" s="12"/>
      <c r="F138" s="52">
        <v>6</v>
      </c>
      <c r="G138" s="12"/>
      <c r="H138" s="12"/>
      <c r="I138" s="12"/>
      <c r="J138" s="48">
        <f t="shared" si="6"/>
        <v>10.5</v>
      </c>
      <c r="K138" s="12">
        <f>_xlfn.IFNA(INDEX(приуствоНастави!O:O,MATCH(C138,приуствоНастави!$D:$D,0)),"")</f>
        <v>8</v>
      </c>
      <c r="L138" s="48">
        <f t="shared" si="7"/>
        <v>4</v>
      </c>
      <c r="M138" s="48">
        <f>IF(INDEX(Вукашин!L:L,MATCH(C138,Вукашин!$D:$D,0))=0,"",INDEX(Вукашин!L:L,MATCH(C138,Вукашин!$D:$D,0)))</f>
        <v>36</v>
      </c>
      <c r="N138" s="48">
        <f>IF(INDEX(Вукашин!M:M,MATCH(C138,Вукашин!$D:$D,0))=0,"",INDEX(Вукашин!M:M,MATCH(C138,Вукашин!$D:$D,0)))</f>
        <v>5</v>
      </c>
      <c r="O138" s="43">
        <f t="shared" si="8"/>
        <v>86.625</v>
      </c>
      <c r="P138" s="13"/>
    </row>
    <row r="139" spans="1:16" ht="12.75" customHeight="1">
      <c r="A139" s="13" t="s">
        <v>291</v>
      </c>
      <c r="B139" s="13" t="s">
        <v>292</v>
      </c>
      <c r="C139" s="13" t="s">
        <v>293</v>
      </c>
      <c r="D139" s="12">
        <v>4</v>
      </c>
      <c r="E139" s="12"/>
      <c r="F139" s="12">
        <v>6.5</v>
      </c>
      <c r="G139" s="12"/>
      <c r="H139" s="12"/>
      <c r="I139" s="12"/>
      <c r="J139" s="48">
        <f t="shared" si="6"/>
        <v>10.5</v>
      </c>
      <c r="K139" s="12">
        <f>_xlfn.IFNA(INDEX(приуствоНастави!O:O,MATCH(C139,приуствоНастави!$D:$D,0)),"")</f>
        <v>7</v>
      </c>
      <c r="L139" s="48">
        <f t="shared" si="7"/>
        <v>3.5</v>
      </c>
      <c r="M139" s="48">
        <f>IF(INDEX(Вукашин!L:L,MATCH(C139,Вукашин!$D:$D,0))=0,"",INDEX(Вукашин!L:L,MATCH(C139,Вукашин!$D:$D,0)))</f>
        <v>36</v>
      </c>
      <c r="N139" s="48">
        <f>IF(INDEX(Вукашин!M:M,MATCH(C139,Вукашин!$D:$D,0))=0,"",INDEX(Вукашин!M:M,MATCH(C139,Вукашин!$D:$D,0)))</f>
        <v>3</v>
      </c>
      <c r="O139" s="43">
        <f t="shared" si="8"/>
        <v>84.125</v>
      </c>
      <c r="P139" s="13"/>
    </row>
    <row r="140" spans="1:16" ht="12.75" customHeight="1">
      <c r="A140" s="13" t="s">
        <v>237</v>
      </c>
      <c r="B140" s="13" t="s">
        <v>71</v>
      </c>
      <c r="C140" s="13" t="s">
        <v>238</v>
      </c>
      <c r="D140" s="12"/>
      <c r="E140" s="12"/>
      <c r="F140" s="52">
        <v>5</v>
      </c>
      <c r="G140" s="12"/>
      <c r="H140" s="52">
        <v>4</v>
      </c>
      <c r="I140" s="12"/>
      <c r="J140" s="48">
        <f t="shared" si="6"/>
        <v>9</v>
      </c>
      <c r="K140" s="12">
        <f>_xlfn.IFNA(INDEX(приуствоНастави!O:O,MATCH(C140,приуствоНастави!$D:$D,0)),"")</f>
        <v>5</v>
      </c>
      <c r="L140" s="48">
        <f t="shared" si="7"/>
        <v>2.5</v>
      </c>
      <c r="M140" s="48">
        <f>IF(INDEX(Вукашин!L:L,MATCH(C140,Вукашин!$D:$D,0))=0,"",INDEX(Вукашин!L:L,MATCH(C140,Вукашин!$D:$D,0)))</f>
        <v>36</v>
      </c>
      <c r="N140" s="48">
        <v>0</v>
      </c>
      <c r="O140" s="43">
        <f t="shared" si="8"/>
        <v>76.75</v>
      </c>
      <c r="P140" s="13"/>
    </row>
    <row r="141" spans="1:16" ht="12.75" customHeight="1">
      <c r="A141" s="13" t="s">
        <v>144</v>
      </c>
      <c r="B141" s="13" t="s">
        <v>145</v>
      </c>
      <c r="C141" s="13" t="s">
        <v>146</v>
      </c>
      <c r="D141" s="52">
        <v>3.5</v>
      </c>
      <c r="E141" s="12"/>
      <c r="F141" s="52">
        <v>7.5</v>
      </c>
      <c r="G141" s="12"/>
      <c r="H141" s="12"/>
      <c r="I141" s="12"/>
      <c r="J141" s="48">
        <f t="shared" si="6"/>
        <v>11</v>
      </c>
      <c r="K141" s="12">
        <f>_xlfn.IFNA(INDEX(приуствоНастави!O:O,MATCH(C141,приуствоНастави!$D:$D,0)),"")</f>
        <v>5</v>
      </c>
      <c r="L141" s="48">
        <f t="shared" si="7"/>
        <v>2.5</v>
      </c>
      <c r="M141" s="48">
        <f>IF(INDEX(Вукашин!L:L,MATCH(C141,Вукашин!$D:$D,0))=0,"",INDEX(Вукашин!L:L,MATCH(C141,Вукашин!$D:$D,0)))</f>
        <v>36</v>
      </c>
      <c r="N141" s="48">
        <v>0</v>
      </c>
      <c r="O141" s="43">
        <f t="shared" si="8"/>
        <v>81.25</v>
      </c>
      <c r="P141" s="13"/>
    </row>
    <row r="142" spans="1:16" ht="12.75" customHeight="1">
      <c r="A142" s="13" t="s">
        <v>93</v>
      </c>
      <c r="B142" s="13" t="s">
        <v>13</v>
      </c>
      <c r="C142" s="13" t="s">
        <v>94</v>
      </c>
      <c r="D142" s="12">
        <v>0</v>
      </c>
      <c r="E142" s="12"/>
      <c r="F142" s="12">
        <v>1</v>
      </c>
      <c r="G142" s="12"/>
      <c r="H142" s="12"/>
      <c r="I142" s="12"/>
      <c r="J142" s="48">
        <f t="shared" si="6"/>
        <v>1</v>
      </c>
      <c r="K142" s="12">
        <f>_xlfn.IFNA(INDEX(приуствоНастави!O:O,MATCH(C142,приуствоНастави!$D:$D,0)),"")</f>
        <v>6</v>
      </c>
      <c r="L142" s="48">
        <f t="shared" si="7"/>
        <v>3</v>
      </c>
      <c r="M142" s="48">
        <f>IF(INDEX(Вукашин!L:L,MATCH(C142,Вукашин!$D:$D,0))=0,"",INDEX(Вукашин!L:L,MATCH(C142,Вукашин!$D:$D,0)))</f>
        <v>36</v>
      </c>
      <c r="N142" s="48">
        <v>0</v>
      </c>
      <c r="O142" s="43">
        <f t="shared" si="8"/>
        <v>59.25</v>
      </c>
      <c r="P142" s="13"/>
    </row>
    <row r="143" spans="1:16" ht="12.75" customHeight="1">
      <c r="A143" s="13" t="s">
        <v>229</v>
      </c>
      <c r="B143" s="13" t="s">
        <v>159</v>
      </c>
      <c r="C143" s="13" t="s">
        <v>230</v>
      </c>
      <c r="D143" s="12"/>
      <c r="E143" s="12"/>
      <c r="F143" s="12">
        <v>4.5</v>
      </c>
      <c r="G143" s="12"/>
      <c r="H143" s="12">
        <v>4.5</v>
      </c>
      <c r="I143" s="12"/>
      <c r="J143" s="48">
        <f t="shared" si="6"/>
        <v>9</v>
      </c>
      <c r="K143" s="12">
        <f>_xlfn.IFNA(INDEX(приуствоНастави!O:O,MATCH(C143,приуствоНастави!$D:$D,0)),"")</f>
        <v>4</v>
      </c>
      <c r="L143" s="48">
        <f t="shared" si="7"/>
        <v>2</v>
      </c>
      <c r="M143" s="48">
        <f>IF(INDEX(Вукашин!L:L,MATCH(C143,Вукашин!$D:$D,0))=0,"",INDEX(Вукашин!L:L,MATCH(C143,Вукашин!$D:$D,0)))</f>
        <v>36</v>
      </c>
      <c r="N143" s="48">
        <f>IF(INDEX(Вукашин!M:M,MATCH(C143,Вукашин!$D:$D,0))=0,"",INDEX(Вукашин!M:M,MATCH(C143,Вукашин!$D:$D,0)))</f>
        <v>5</v>
      </c>
      <c r="O143" s="43">
        <f t="shared" si="8"/>
        <v>81.25</v>
      </c>
      <c r="P143" s="13"/>
    </row>
    <row r="144" spans="1:16" ht="12.75" customHeight="1">
      <c r="A144" s="13" t="s">
        <v>137</v>
      </c>
      <c r="B144" s="13" t="s">
        <v>100</v>
      </c>
      <c r="C144" s="13" t="s">
        <v>138</v>
      </c>
      <c r="D144" s="12">
        <v>8</v>
      </c>
      <c r="E144" s="12"/>
      <c r="F144" s="12">
        <v>8</v>
      </c>
      <c r="G144" s="12"/>
      <c r="H144" s="12"/>
      <c r="I144" s="12"/>
      <c r="J144" s="48">
        <f t="shared" si="6"/>
        <v>16</v>
      </c>
      <c r="K144" s="12">
        <f>_xlfn.IFNA(INDEX(приуствоНастави!O:O,MATCH(C144,приуствоНастави!$D:$D,0)),"")</f>
        <v>10</v>
      </c>
      <c r="L144" s="48">
        <f t="shared" si="7"/>
        <v>5</v>
      </c>
      <c r="M144" s="48">
        <f>IF(INDEX(Вукашин!L:L,MATCH(C144,Вукашин!$D:$D,0))=0,"",INDEX(Вукашин!L:L,MATCH(C144,Вукашин!$D:$D,0)))</f>
        <v>36</v>
      </c>
      <c r="N144" s="48">
        <f>IF(INDEX(Вукашин!M:M,MATCH(C144,Вукашин!$D:$D,0))=0,"",INDEX(Вукашин!M:M,MATCH(C144,Вукашин!$D:$D,0)))</f>
        <v>5</v>
      </c>
      <c r="O144" s="43">
        <f t="shared" si="8"/>
        <v>100</v>
      </c>
      <c r="P144" s="13"/>
    </row>
    <row r="145" spans="1:16" ht="12.75" customHeight="1">
      <c r="A145" s="13" t="s">
        <v>274</v>
      </c>
      <c r="B145" s="13" t="s">
        <v>275</v>
      </c>
      <c r="C145" s="13" t="s">
        <v>276</v>
      </c>
      <c r="D145" s="54">
        <v>3</v>
      </c>
      <c r="E145" s="12"/>
      <c r="F145" s="12">
        <v>3</v>
      </c>
      <c r="G145" s="12"/>
      <c r="H145" s="54"/>
      <c r="I145" s="12"/>
      <c r="J145" s="48">
        <f t="shared" si="6"/>
        <v>6</v>
      </c>
      <c r="K145" s="12">
        <f>_xlfn.IFNA(INDEX(приуствоНастави!O:O,MATCH(C145,приуствоНастави!$D:$D,0)),"")</f>
        <v>1</v>
      </c>
      <c r="L145" s="48">
        <f t="shared" si="7"/>
        <v>0.5</v>
      </c>
      <c r="M145" s="48">
        <f>IF(INDEX(Вукашин!L:L,MATCH(C145,Вукашин!$D:$D,0))=0,"",INDEX(Вукашин!L:L,MATCH(C145,Вукашин!$D:$D,0)))</f>
        <v>36</v>
      </c>
      <c r="N145" s="48">
        <v>0</v>
      </c>
      <c r="O145" s="43">
        <f t="shared" si="8"/>
        <v>68</v>
      </c>
      <c r="P145" s="13"/>
    </row>
    <row r="146" spans="1:16" ht="12.75" customHeight="1">
      <c r="A146" s="13" t="s">
        <v>234</v>
      </c>
      <c r="B146" s="13" t="s">
        <v>235</v>
      </c>
      <c r="C146" s="13" t="s">
        <v>236</v>
      </c>
      <c r="D146" s="12">
        <v>4.5</v>
      </c>
      <c r="E146" s="12"/>
      <c r="F146" s="12">
        <v>4.5</v>
      </c>
      <c r="G146" s="12"/>
      <c r="H146" s="12"/>
      <c r="I146" s="12"/>
      <c r="J146" s="48">
        <f t="shared" si="6"/>
        <v>9</v>
      </c>
      <c r="K146" s="12">
        <f>_xlfn.IFNA(INDEX(приуствоНастави!O:O,MATCH(C146,приуствоНастави!$D:$D,0)),"")</f>
        <v>7</v>
      </c>
      <c r="L146" s="48">
        <f t="shared" si="7"/>
        <v>3.5</v>
      </c>
      <c r="M146" s="48">
        <f>IF(INDEX(Вукашин!L:L,MATCH(C146,Вукашин!$D:$D,0))=0,"",INDEX(Вукашин!L:L,MATCH(C146,Вукашин!$D:$D,0)))</f>
        <v>36</v>
      </c>
      <c r="N146" s="48">
        <f>IF(INDEX(Вукашин!M:M,MATCH(C146,Вукашин!$D:$D,0))=0,"",INDEX(Вукашин!M:M,MATCH(C146,Вукашин!$D:$D,0)))</f>
        <v>5</v>
      </c>
      <c r="O146" s="43">
        <f t="shared" si="8"/>
        <v>82.75</v>
      </c>
      <c r="P146" s="13"/>
    </row>
    <row r="147" spans="1:16" ht="12.75" customHeight="1">
      <c r="A147" s="13" t="s">
        <v>234</v>
      </c>
      <c r="B147" s="13" t="s">
        <v>285</v>
      </c>
      <c r="C147" s="13" t="s">
        <v>286</v>
      </c>
      <c r="D147" s="54">
        <v>3.5</v>
      </c>
      <c r="E147" s="12"/>
      <c r="F147" s="54">
        <v>4.5</v>
      </c>
      <c r="G147" s="12"/>
      <c r="H147" s="12"/>
      <c r="I147" s="12"/>
      <c r="J147" s="48">
        <f t="shared" si="6"/>
        <v>8</v>
      </c>
      <c r="K147" s="12">
        <f>_xlfn.IFNA(INDEX(приуствоНастави!O:O,MATCH(C147,приуствоНастави!$D:$D,0)),"")</f>
        <v>6</v>
      </c>
      <c r="L147" s="48">
        <f t="shared" si="7"/>
        <v>3</v>
      </c>
      <c r="M147" s="48">
        <f>IF(INDEX(Вукашин!L:L,MATCH(C147,Вукашин!$D:$D,0))=0,"",INDEX(Вукашин!L:L,MATCH(C147,Вукашин!$D:$D,0)))</f>
        <v>36</v>
      </c>
      <c r="N147" s="48">
        <v>0</v>
      </c>
      <c r="O147" s="43">
        <f t="shared" si="8"/>
        <v>75</v>
      </c>
      <c r="P147" s="13"/>
    </row>
    <row r="148" spans="1:16" ht="12.75" customHeight="1">
      <c r="A148" s="13" t="s">
        <v>134</v>
      </c>
      <c r="B148" s="13" t="s">
        <v>135</v>
      </c>
      <c r="C148" s="13" t="s">
        <v>136</v>
      </c>
      <c r="D148" s="12"/>
      <c r="E148" s="12"/>
      <c r="F148" s="12">
        <v>4</v>
      </c>
      <c r="G148" s="12"/>
      <c r="H148" s="12">
        <v>5.5</v>
      </c>
      <c r="I148" s="12"/>
      <c r="J148" s="48">
        <f t="shared" si="6"/>
        <v>9.5</v>
      </c>
      <c r="K148" s="12">
        <f>_xlfn.IFNA(INDEX(приуствоНастави!O:O,MATCH(C148,приуствоНастави!$D:$D,0)),"")</f>
        <v>8</v>
      </c>
      <c r="L148" s="48">
        <f t="shared" si="7"/>
        <v>4</v>
      </c>
      <c r="M148" s="48">
        <f>IF(INDEX(Вукашин!L:L,MATCH(C148,Вукашин!$D:$D,0))=0,"",INDEX(Вукашин!L:L,MATCH(C148,Вукашин!$D:$D,0)))</f>
        <v>36</v>
      </c>
      <c r="N148" s="48">
        <f>IF(INDEX(Вукашин!M:M,MATCH(C148,Вукашин!$D:$D,0))=0,"",INDEX(Вукашин!M:M,MATCH(C148,Вукашин!$D:$D,0)))</f>
        <v>5</v>
      </c>
      <c r="O148" s="43">
        <f t="shared" si="8"/>
        <v>84.375</v>
      </c>
      <c r="P148" s="13"/>
    </row>
    <row r="149" spans="1:16" ht="12.75" customHeight="1">
      <c r="A149" s="22" t="s">
        <v>282</v>
      </c>
      <c r="B149" s="13" t="s">
        <v>283</v>
      </c>
      <c r="C149" s="13" t="s">
        <v>284</v>
      </c>
      <c r="D149" s="12"/>
      <c r="E149" s="12"/>
      <c r="F149" s="54">
        <v>0</v>
      </c>
      <c r="G149" s="12"/>
      <c r="H149" s="54">
        <v>0</v>
      </c>
      <c r="I149" s="12"/>
      <c r="J149" s="48">
        <f t="shared" si="6"/>
        <v>0</v>
      </c>
      <c r="K149" s="12">
        <f>_xlfn.IFNA(INDEX(приуствоНастави!O:O,MATCH(C149,приуствоНастави!$D:$D,0)),"")</f>
        <v>9</v>
      </c>
      <c r="L149" s="48">
        <f t="shared" si="7"/>
        <v>4.5</v>
      </c>
      <c r="M149" s="48">
        <f>IF(INDEX(Вукашин!L:L,MATCH(C149,Вукашин!$D:$D,0))=0,"",INDEX(Вукашин!L:L,MATCH(C149,Вукашин!$D:$D,0)))</f>
        <v>35</v>
      </c>
      <c r="N149" s="48">
        <f>IF(INDEX(Вукашин!M:M,MATCH(C149,Вукашин!$D:$D,0))=0,"",INDEX(Вукашин!M:M,MATCH(C149,Вукашин!$D:$D,0)))</f>
        <v>4</v>
      </c>
      <c r="O149" s="43">
        <f t="shared" si="8"/>
        <v>61</v>
      </c>
      <c r="P149" s="13"/>
    </row>
    <row r="150" spans="1:16" ht="12.75" customHeight="1">
      <c r="A150" s="13" t="s">
        <v>363</v>
      </c>
      <c r="B150" s="13" t="s">
        <v>71</v>
      </c>
      <c r="C150" s="13" t="s">
        <v>364</v>
      </c>
      <c r="D150" s="52">
        <v>4.5</v>
      </c>
      <c r="E150" s="12"/>
      <c r="F150" s="52">
        <v>3.5</v>
      </c>
      <c r="G150" s="12"/>
      <c r="H150" s="12"/>
      <c r="I150" s="12"/>
      <c r="J150" s="48">
        <f t="shared" si="6"/>
        <v>8</v>
      </c>
      <c r="K150" s="12">
        <f>_xlfn.IFNA(INDEX(приуствоНастави!O:O,MATCH(C150,приуствоНастави!$D:$D,0)),"")</f>
        <v>10</v>
      </c>
      <c r="L150" s="48">
        <f t="shared" si="7"/>
        <v>5</v>
      </c>
      <c r="M150" s="48">
        <f>IF(INDEX(Вукашин!L:L,MATCH(C150,Вукашин!$D:$D,0))=0,"",INDEX(Вукашин!L:L,MATCH(C150,Вукашин!$D:$D,0)))</f>
        <v>36</v>
      </c>
      <c r="N150" s="48">
        <v>0</v>
      </c>
      <c r="O150" s="43">
        <f t="shared" si="8"/>
        <v>77</v>
      </c>
      <c r="P150" s="13"/>
    </row>
    <row r="151" spans="1:16" ht="12.75" customHeight="1">
      <c r="A151" s="13" t="s">
        <v>239</v>
      </c>
      <c r="B151" s="13" t="s">
        <v>68</v>
      </c>
      <c r="C151" s="13" t="s">
        <v>240</v>
      </c>
      <c r="D151" s="54">
        <v>4</v>
      </c>
      <c r="E151" s="12"/>
      <c r="F151" s="12"/>
      <c r="G151" s="12"/>
      <c r="H151" s="54">
        <v>7</v>
      </c>
      <c r="I151" s="12"/>
      <c r="J151" s="48">
        <f t="shared" si="6"/>
        <v>11</v>
      </c>
      <c r="K151" s="12">
        <f>_xlfn.IFNA(INDEX(приуствоНастави!O:O,MATCH(C151,приуствоНастави!$D:$D,0)),"")</f>
        <v>8</v>
      </c>
      <c r="L151" s="48">
        <f t="shared" si="7"/>
        <v>4</v>
      </c>
      <c r="M151" s="48">
        <f>IF(INDEX(Вукашин!L:L,MATCH(C151,Вукашин!$D:$D,0))=0,"",INDEX(Вукашин!L:L,MATCH(C151,Вукашин!$D:$D,0)))</f>
        <v>36</v>
      </c>
      <c r="N151" s="48">
        <v>0</v>
      </c>
      <c r="O151" s="43">
        <f t="shared" si="8"/>
        <v>82.75</v>
      </c>
      <c r="P151" s="13"/>
    </row>
    <row r="152" spans="1:16" ht="12.75" customHeight="1">
      <c r="A152" s="13" t="s">
        <v>49</v>
      </c>
      <c r="B152" s="13" t="s">
        <v>50</v>
      </c>
      <c r="C152" s="13" t="s">
        <v>51</v>
      </c>
      <c r="D152" s="12"/>
      <c r="E152" s="12"/>
      <c r="F152" s="12"/>
      <c r="G152" s="12"/>
      <c r="H152" s="12"/>
      <c r="I152" s="12"/>
      <c r="J152" s="48">
        <f t="shared" si="6"/>
        <v>0</v>
      </c>
      <c r="K152" s="12">
        <v>0</v>
      </c>
      <c r="L152" s="48">
        <f t="shared" si="7"/>
        <v>0</v>
      </c>
      <c r="M152" s="48">
        <v>0</v>
      </c>
      <c r="N152" s="48">
        <v>0</v>
      </c>
      <c r="O152" s="43">
        <f t="shared" si="8"/>
        <v>0</v>
      </c>
      <c r="P152" s="13"/>
    </row>
    <row r="153" spans="1:16" ht="12.75" customHeight="1">
      <c r="A153" s="40" t="s">
        <v>189</v>
      </c>
      <c r="B153" s="40" t="s">
        <v>190</v>
      </c>
      <c r="C153" s="40" t="s">
        <v>191</v>
      </c>
      <c r="D153" s="41">
        <v>8</v>
      </c>
      <c r="E153" s="41"/>
      <c r="F153" s="41">
        <v>8</v>
      </c>
      <c r="G153" s="41"/>
      <c r="H153" s="41"/>
      <c r="I153" s="41"/>
      <c r="J153" s="48">
        <f t="shared" si="6"/>
        <v>16</v>
      </c>
      <c r="K153" s="41">
        <f>_xlfn.IFNA(INDEX(приуствоНастави!O:O,MATCH(C153,приуствоНастави!$D:$D,0)),"")</f>
        <v>8</v>
      </c>
      <c r="L153" s="48">
        <f t="shared" si="7"/>
        <v>4</v>
      </c>
      <c r="M153" s="50">
        <f>IF(INDEX(Вукашин!L:L,MATCH(C153,Вукашин!$D:$D,0))=0,"",INDEX(Вукашин!L:L,MATCH(C153,Вукашин!$D:$D,0)))</f>
        <v>36</v>
      </c>
      <c r="N153" s="50">
        <f>IF(INDEX(Вукашин!M:M,MATCH(C153,Вукашин!$D:$D,0))=0,"",INDEX(Вукашин!M:M,MATCH(C153,Вукашин!$D:$D,0)))</f>
        <v>5</v>
      </c>
      <c r="O153" s="43">
        <f t="shared" si="8"/>
        <v>99</v>
      </c>
      <c r="P153" s="40"/>
    </row>
    <row r="154" spans="1:16" s="44" customFormat="1">
      <c r="A154" s="42" t="s">
        <v>667</v>
      </c>
      <c r="B154" s="42" t="s">
        <v>285</v>
      </c>
      <c r="C154" s="42" t="s">
        <v>583</v>
      </c>
      <c r="D154" s="43">
        <v>4</v>
      </c>
      <c r="E154" s="43"/>
      <c r="F154" s="43">
        <v>8</v>
      </c>
      <c r="G154" s="43"/>
      <c r="H154" s="43"/>
      <c r="I154" s="43"/>
      <c r="J154" s="48">
        <f t="shared" si="6"/>
        <v>12</v>
      </c>
      <c r="K154" s="43">
        <v>9</v>
      </c>
      <c r="L154" s="48">
        <f t="shared" si="7"/>
        <v>4.5</v>
      </c>
      <c r="M154" s="48">
        <v>36</v>
      </c>
      <c r="N154" s="48">
        <v>4</v>
      </c>
      <c r="O154" s="43">
        <f t="shared" si="8"/>
        <v>89.5</v>
      </c>
    </row>
    <row r="158" spans="1:16">
      <c r="E158" s="53"/>
    </row>
  </sheetData>
  <autoFilter ref="A1:P1"/>
  <sortState ref="A2:E153">
    <sortCondition ref="A1"/>
  </sortState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28"/>
  <sheetViews>
    <sheetView topLeftCell="A2" workbookViewId="0">
      <pane xSplit="4" ySplit="1" topLeftCell="E3" activePane="bottomRight" state="frozen"/>
      <selection activeCell="A2" sqref="A2"/>
      <selection pane="topRight" activeCell="E2" sqref="E2"/>
      <selection pane="bottomLeft" activeCell="A3" sqref="A3"/>
      <selection pane="bottomRight" activeCell="E3" sqref="E3"/>
    </sheetView>
  </sheetViews>
  <sheetFormatPr defaultRowHeight="12.75" outlineLevelRow="1" outlineLevelCol="1"/>
  <cols>
    <col min="1" max="1" width="9.140625" style="3"/>
    <col min="2" max="2" width="29.7109375" bestFit="1" customWidth="1"/>
    <col min="3" max="3" width="18.85546875" bestFit="1" customWidth="1"/>
    <col min="4" max="4" width="9.7109375" bestFit="1" customWidth="1"/>
    <col min="5" max="9" width="9.140625" hidden="1" customWidth="1" outlineLevel="1"/>
    <col min="10" max="10" width="8.7109375" hidden="1" customWidth="1" outlineLevel="1"/>
    <col min="11" max="12" width="9.28515625" hidden="1" customWidth="1" outlineLevel="1"/>
    <col min="13" max="14" width="10.28515625" hidden="1" customWidth="1" outlineLevel="1"/>
    <col min="15" max="15" width="9.140625" collapsed="1"/>
  </cols>
  <sheetData>
    <row r="1" spans="1:15" hidden="1" outlineLevel="1">
      <c r="A1" s="5"/>
      <c r="B1" s="6"/>
      <c r="C1" s="6"/>
      <c r="D1" s="6"/>
      <c r="E1" s="6">
        <v>58</v>
      </c>
      <c r="F1" s="6">
        <v>81</v>
      </c>
      <c r="G1" s="6">
        <v>80</v>
      </c>
      <c r="H1" s="6">
        <v>76</v>
      </c>
      <c r="I1" s="6">
        <v>72</v>
      </c>
      <c r="J1" s="6">
        <v>60</v>
      </c>
      <c r="K1" s="6">
        <v>58</v>
      </c>
      <c r="L1" s="6">
        <v>49</v>
      </c>
      <c r="M1" s="6">
        <v>42</v>
      </c>
      <c r="N1" s="6">
        <v>37</v>
      </c>
      <c r="O1" s="6"/>
    </row>
    <row r="2" spans="1:15" s="11" customFormat="1" ht="15.75" collapsed="1" thickBot="1">
      <c r="A2" s="7"/>
      <c r="B2" s="8" t="s">
        <v>378</v>
      </c>
      <c r="C2" s="8" t="s">
        <v>379</v>
      </c>
      <c r="D2" s="8" t="s">
        <v>380</v>
      </c>
      <c r="E2" s="8" t="s">
        <v>381</v>
      </c>
      <c r="F2" s="8" t="s">
        <v>382</v>
      </c>
      <c r="G2" s="8" t="s">
        <v>383</v>
      </c>
      <c r="H2" s="8" t="s">
        <v>384</v>
      </c>
      <c r="I2" s="8" t="s">
        <v>385</v>
      </c>
      <c r="J2" s="8" t="s">
        <v>386</v>
      </c>
      <c r="K2" s="9" t="s">
        <v>387</v>
      </c>
      <c r="L2" s="9" t="s">
        <v>388</v>
      </c>
      <c r="M2" s="9" t="s">
        <v>389</v>
      </c>
      <c r="N2" s="9" t="s">
        <v>390</v>
      </c>
      <c r="O2" s="10" t="s">
        <v>391</v>
      </c>
    </row>
    <row r="3" spans="1:15">
      <c r="A3" s="12">
        <v>1</v>
      </c>
      <c r="B3" s="4" t="s">
        <v>392</v>
      </c>
      <c r="C3" s="4" t="s">
        <v>393</v>
      </c>
      <c r="D3" s="4" t="s">
        <v>340</v>
      </c>
      <c r="E3" s="4">
        <v>1</v>
      </c>
      <c r="F3" s="4">
        <v>1</v>
      </c>
      <c r="G3" s="4">
        <v>1</v>
      </c>
      <c r="H3" s="4" t="s">
        <v>394</v>
      </c>
      <c r="I3" s="4">
        <v>1</v>
      </c>
      <c r="J3" s="4">
        <v>1</v>
      </c>
      <c r="K3" s="4" t="s">
        <v>394</v>
      </c>
      <c r="L3" s="4">
        <v>1</v>
      </c>
      <c r="M3" s="4">
        <v>1</v>
      </c>
      <c r="N3" s="4" t="s">
        <v>394</v>
      </c>
      <c r="O3" s="4">
        <v>7</v>
      </c>
    </row>
    <row r="4" spans="1:15" s="6" customFormat="1" collapsed="1">
      <c r="A4" s="12">
        <v>2</v>
      </c>
      <c r="B4" s="13" t="s">
        <v>395</v>
      </c>
      <c r="C4" s="13" t="s">
        <v>396</v>
      </c>
      <c r="D4" s="13" t="s">
        <v>397</v>
      </c>
      <c r="E4" s="13">
        <v>1</v>
      </c>
      <c r="F4" s="13" t="s">
        <v>394</v>
      </c>
      <c r="G4" s="13">
        <v>1</v>
      </c>
      <c r="H4" s="13">
        <v>1</v>
      </c>
      <c r="I4" s="13">
        <v>1</v>
      </c>
      <c r="J4" s="13">
        <v>1</v>
      </c>
      <c r="K4" s="13">
        <v>1</v>
      </c>
      <c r="L4" s="13">
        <v>1</v>
      </c>
      <c r="M4" s="13">
        <v>1</v>
      </c>
      <c r="N4" s="13">
        <v>1</v>
      </c>
      <c r="O4" s="13">
        <v>9</v>
      </c>
    </row>
    <row r="5" spans="1:15">
      <c r="A5" s="12">
        <v>3</v>
      </c>
      <c r="B5" s="13" t="s">
        <v>398</v>
      </c>
      <c r="C5" s="13" t="s">
        <v>399</v>
      </c>
      <c r="D5" s="13" t="s">
        <v>66</v>
      </c>
      <c r="E5" s="13" t="s">
        <v>394</v>
      </c>
      <c r="F5" s="13" t="s">
        <v>394</v>
      </c>
      <c r="G5" s="13" t="s">
        <v>394</v>
      </c>
      <c r="H5" s="13">
        <v>1</v>
      </c>
      <c r="I5" s="13" t="s">
        <v>394</v>
      </c>
      <c r="J5" s="13" t="s">
        <v>394</v>
      </c>
      <c r="K5" s="13" t="s">
        <v>394</v>
      </c>
      <c r="L5" s="13" t="s">
        <v>394</v>
      </c>
      <c r="M5" s="13" t="s">
        <v>394</v>
      </c>
      <c r="N5" s="13" t="s">
        <v>394</v>
      </c>
      <c r="O5" s="13">
        <v>1</v>
      </c>
    </row>
    <row r="6" spans="1:15">
      <c r="A6" s="12">
        <v>4</v>
      </c>
      <c r="B6" s="13" t="s">
        <v>400</v>
      </c>
      <c r="C6" s="13" t="s">
        <v>401</v>
      </c>
      <c r="D6" s="13" t="s">
        <v>267</v>
      </c>
      <c r="E6" s="13" t="s">
        <v>394</v>
      </c>
      <c r="F6" s="13" t="s">
        <v>394</v>
      </c>
      <c r="G6" s="13" t="s">
        <v>394</v>
      </c>
      <c r="H6" s="13" t="s">
        <v>394</v>
      </c>
      <c r="I6" s="13">
        <v>1</v>
      </c>
      <c r="J6" s="13" t="s">
        <v>394</v>
      </c>
      <c r="K6" s="13" t="s">
        <v>394</v>
      </c>
      <c r="L6" s="13" t="s">
        <v>394</v>
      </c>
      <c r="M6" s="13" t="s">
        <v>394</v>
      </c>
      <c r="N6" s="13" t="s">
        <v>394</v>
      </c>
      <c r="O6" s="13">
        <v>1</v>
      </c>
    </row>
    <row r="7" spans="1:15">
      <c r="A7" s="12">
        <v>5</v>
      </c>
      <c r="B7" s="13" t="s">
        <v>402</v>
      </c>
      <c r="C7" s="13" t="s">
        <v>403</v>
      </c>
      <c r="D7" s="13" t="s">
        <v>130</v>
      </c>
      <c r="E7" s="13">
        <v>1</v>
      </c>
      <c r="F7" s="13">
        <v>1</v>
      </c>
      <c r="G7" s="13">
        <v>1</v>
      </c>
      <c r="H7" s="13">
        <v>1</v>
      </c>
      <c r="I7" s="13" t="s">
        <v>394</v>
      </c>
      <c r="J7" s="13">
        <v>1</v>
      </c>
      <c r="K7" s="13">
        <v>1</v>
      </c>
      <c r="L7" s="13">
        <v>1</v>
      </c>
      <c r="M7" s="13">
        <v>1</v>
      </c>
      <c r="N7" s="13" t="s">
        <v>394</v>
      </c>
      <c r="O7" s="13">
        <v>8</v>
      </c>
    </row>
    <row r="8" spans="1:15">
      <c r="A8" s="12">
        <v>6</v>
      </c>
      <c r="B8" s="13" t="s">
        <v>404</v>
      </c>
      <c r="C8" s="13" t="s">
        <v>405</v>
      </c>
      <c r="D8" s="13" t="s">
        <v>186</v>
      </c>
      <c r="E8" s="13" t="s">
        <v>394</v>
      </c>
      <c r="F8" s="13">
        <v>1</v>
      </c>
      <c r="G8" s="13">
        <v>1</v>
      </c>
      <c r="H8" s="13">
        <v>1</v>
      </c>
      <c r="I8" s="13">
        <v>1</v>
      </c>
      <c r="J8" s="13">
        <v>1</v>
      </c>
      <c r="K8" s="13">
        <v>1</v>
      </c>
      <c r="L8" s="13">
        <v>1</v>
      </c>
      <c r="M8" s="13">
        <v>1</v>
      </c>
      <c r="N8" s="13" t="s">
        <v>394</v>
      </c>
      <c r="O8" s="13">
        <v>8</v>
      </c>
    </row>
    <row r="9" spans="1:15">
      <c r="A9" s="12">
        <v>7</v>
      </c>
      <c r="B9" s="13" t="s">
        <v>406</v>
      </c>
      <c r="C9" s="13" t="s">
        <v>407</v>
      </c>
      <c r="D9" s="13" t="s">
        <v>87</v>
      </c>
      <c r="E9" s="13">
        <v>1</v>
      </c>
      <c r="F9" s="13">
        <v>1</v>
      </c>
      <c r="G9" s="13" t="s">
        <v>394</v>
      </c>
      <c r="H9" s="13">
        <v>1</v>
      </c>
      <c r="I9" s="13">
        <v>1</v>
      </c>
      <c r="J9" s="13">
        <v>1</v>
      </c>
      <c r="K9" s="13">
        <v>1</v>
      </c>
      <c r="L9" s="13">
        <v>1</v>
      </c>
      <c r="M9" s="13">
        <v>1</v>
      </c>
      <c r="N9" s="13" t="s">
        <v>394</v>
      </c>
      <c r="O9" s="13">
        <v>8</v>
      </c>
    </row>
    <row r="10" spans="1:15">
      <c r="A10" s="12">
        <v>8</v>
      </c>
      <c r="B10" s="13" t="s">
        <v>408</v>
      </c>
      <c r="C10" s="13" t="s">
        <v>409</v>
      </c>
      <c r="D10" s="13" t="s">
        <v>357</v>
      </c>
      <c r="E10" s="13">
        <v>1</v>
      </c>
      <c r="F10" s="13">
        <v>1</v>
      </c>
      <c r="G10" s="13">
        <v>1</v>
      </c>
      <c r="H10" s="13">
        <v>1</v>
      </c>
      <c r="I10" s="13">
        <v>1</v>
      </c>
      <c r="J10" s="13">
        <v>1</v>
      </c>
      <c r="K10" s="13">
        <v>1</v>
      </c>
      <c r="L10" s="13" t="s">
        <v>394</v>
      </c>
      <c r="M10" s="13">
        <v>1</v>
      </c>
      <c r="N10" s="13">
        <v>1</v>
      </c>
      <c r="O10" s="13">
        <v>9</v>
      </c>
    </row>
    <row r="11" spans="1:15">
      <c r="A11" s="12">
        <v>9</v>
      </c>
      <c r="B11" s="13" t="s">
        <v>410</v>
      </c>
      <c r="C11" s="13" t="s">
        <v>411</v>
      </c>
      <c r="D11" s="13" t="s">
        <v>243</v>
      </c>
      <c r="E11" s="13" t="s">
        <v>394</v>
      </c>
      <c r="F11" s="13">
        <v>1</v>
      </c>
      <c r="G11" s="13">
        <v>1</v>
      </c>
      <c r="H11" s="13">
        <v>1</v>
      </c>
      <c r="I11" s="13">
        <v>1</v>
      </c>
      <c r="J11" s="13">
        <v>1</v>
      </c>
      <c r="K11" s="13">
        <v>1</v>
      </c>
      <c r="L11" s="13">
        <v>1</v>
      </c>
      <c r="M11" s="13" t="s">
        <v>394</v>
      </c>
      <c r="N11" s="13">
        <v>1</v>
      </c>
      <c r="O11" s="13">
        <v>8</v>
      </c>
    </row>
    <row r="12" spans="1:15">
      <c r="A12" s="12">
        <v>10</v>
      </c>
      <c r="B12" s="13" t="s">
        <v>412</v>
      </c>
      <c r="C12" s="13" t="s">
        <v>413</v>
      </c>
      <c r="D12" s="13" t="s">
        <v>157</v>
      </c>
      <c r="E12" s="13">
        <v>1</v>
      </c>
      <c r="F12" s="13">
        <v>1</v>
      </c>
      <c r="G12" s="13">
        <v>1</v>
      </c>
      <c r="H12" s="13">
        <v>1</v>
      </c>
      <c r="I12" s="13">
        <v>1</v>
      </c>
      <c r="J12" s="13">
        <v>1</v>
      </c>
      <c r="K12" s="13">
        <v>1</v>
      </c>
      <c r="L12" s="13">
        <v>1</v>
      </c>
      <c r="M12" s="13" t="s">
        <v>394</v>
      </c>
      <c r="N12" s="13">
        <v>1</v>
      </c>
      <c r="O12" s="13">
        <v>9</v>
      </c>
    </row>
    <row r="13" spans="1:15">
      <c r="A13" s="12">
        <v>11</v>
      </c>
      <c r="B13" s="13" t="s">
        <v>414</v>
      </c>
      <c r="C13" s="13" t="s">
        <v>415</v>
      </c>
      <c r="D13" s="13" t="s">
        <v>360</v>
      </c>
      <c r="E13" s="13">
        <v>1</v>
      </c>
      <c r="F13" s="13">
        <v>1</v>
      </c>
      <c r="G13" s="13" t="s">
        <v>394</v>
      </c>
      <c r="H13" s="13">
        <v>1</v>
      </c>
      <c r="I13" s="13">
        <v>1</v>
      </c>
      <c r="J13" s="13">
        <v>1</v>
      </c>
      <c r="K13" s="13" t="s">
        <v>394</v>
      </c>
      <c r="L13" s="13">
        <v>1</v>
      </c>
      <c r="M13" s="13" t="s">
        <v>394</v>
      </c>
      <c r="N13" s="13" t="s">
        <v>394</v>
      </c>
      <c r="O13" s="13">
        <v>6</v>
      </c>
    </row>
    <row r="14" spans="1:15">
      <c r="A14" s="12">
        <v>12</v>
      </c>
      <c r="B14" s="13" t="s">
        <v>416</v>
      </c>
      <c r="C14" s="13" t="s">
        <v>417</v>
      </c>
      <c r="D14" s="13" t="s">
        <v>355</v>
      </c>
      <c r="E14" s="13">
        <v>1</v>
      </c>
      <c r="F14" s="13">
        <v>1</v>
      </c>
      <c r="G14" s="13">
        <v>1</v>
      </c>
      <c r="H14" s="13">
        <v>1</v>
      </c>
      <c r="I14" s="13" t="s">
        <v>394</v>
      </c>
      <c r="J14" s="13">
        <v>1</v>
      </c>
      <c r="K14" s="13">
        <v>1</v>
      </c>
      <c r="L14" s="13" t="s">
        <v>394</v>
      </c>
      <c r="M14" s="13" t="s">
        <v>394</v>
      </c>
      <c r="N14" s="13" t="s">
        <v>394</v>
      </c>
      <c r="O14" s="13">
        <v>6</v>
      </c>
    </row>
    <row r="15" spans="1:15">
      <c r="A15" s="12">
        <v>13</v>
      </c>
      <c r="B15" s="13" t="s">
        <v>418</v>
      </c>
      <c r="C15" s="13" t="s">
        <v>419</v>
      </c>
      <c r="D15" s="13" t="s">
        <v>260</v>
      </c>
      <c r="E15" s="13" t="s">
        <v>394</v>
      </c>
      <c r="F15" s="13">
        <v>1</v>
      </c>
      <c r="G15" s="13">
        <v>1</v>
      </c>
      <c r="H15" s="13">
        <v>1</v>
      </c>
      <c r="I15" s="13" t="s">
        <v>394</v>
      </c>
      <c r="J15" s="13">
        <v>1</v>
      </c>
      <c r="K15" s="13" t="s">
        <v>394</v>
      </c>
      <c r="L15" s="13" t="s">
        <v>394</v>
      </c>
      <c r="M15" s="13" t="s">
        <v>394</v>
      </c>
      <c r="N15" s="13" t="s">
        <v>394</v>
      </c>
      <c r="O15" s="13">
        <v>4</v>
      </c>
    </row>
    <row r="16" spans="1:15">
      <c r="A16" s="12">
        <v>14</v>
      </c>
      <c r="B16" s="13" t="s">
        <v>420</v>
      </c>
      <c r="C16" s="13" t="s">
        <v>421</v>
      </c>
      <c r="D16" s="13" t="s">
        <v>422</v>
      </c>
      <c r="E16" s="13" t="s">
        <v>394</v>
      </c>
      <c r="F16" s="13">
        <v>1</v>
      </c>
      <c r="G16" s="13" t="s">
        <v>394</v>
      </c>
      <c r="H16" s="13" t="s">
        <v>394</v>
      </c>
      <c r="I16" s="13" t="s">
        <v>394</v>
      </c>
      <c r="J16" s="13" t="s">
        <v>394</v>
      </c>
      <c r="K16" s="13" t="s">
        <v>394</v>
      </c>
      <c r="L16" s="13" t="s">
        <v>394</v>
      </c>
      <c r="M16" s="13" t="s">
        <v>394</v>
      </c>
      <c r="N16" s="13" t="s">
        <v>394</v>
      </c>
      <c r="O16" s="13">
        <v>1</v>
      </c>
    </row>
    <row r="17" spans="1:15">
      <c r="A17" s="12">
        <v>15</v>
      </c>
      <c r="B17" s="13" t="s">
        <v>423</v>
      </c>
      <c r="C17" s="13" t="s">
        <v>424</v>
      </c>
      <c r="D17" s="13" t="s">
        <v>236</v>
      </c>
      <c r="E17" s="13" t="s">
        <v>394</v>
      </c>
      <c r="F17" s="13">
        <v>1</v>
      </c>
      <c r="G17" s="13">
        <v>1</v>
      </c>
      <c r="H17" s="13">
        <v>1</v>
      </c>
      <c r="I17" s="13">
        <v>1</v>
      </c>
      <c r="J17" s="13">
        <v>1</v>
      </c>
      <c r="K17" s="13">
        <v>1</v>
      </c>
      <c r="L17" s="13" t="s">
        <v>394</v>
      </c>
      <c r="M17" s="13">
        <v>1</v>
      </c>
      <c r="N17" s="13" t="s">
        <v>394</v>
      </c>
      <c r="O17" s="13">
        <v>7</v>
      </c>
    </row>
    <row r="18" spans="1:15">
      <c r="A18" s="12">
        <v>16</v>
      </c>
      <c r="B18" s="13" t="s">
        <v>425</v>
      </c>
      <c r="C18" s="13" t="s">
        <v>426</v>
      </c>
      <c r="D18" s="13" t="s">
        <v>205</v>
      </c>
      <c r="E18" s="13" t="s">
        <v>394</v>
      </c>
      <c r="F18" s="13">
        <v>1</v>
      </c>
      <c r="G18" s="13">
        <v>1</v>
      </c>
      <c r="H18" s="13">
        <v>1</v>
      </c>
      <c r="I18" s="13">
        <v>1</v>
      </c>
      <c r="J18" s="13">
        <v>1</v>
      </c>
      <c r="K18" s="13">
        <v>1</v>
      </c>
      <c r="L18" s="13">
        <v>1</v>
      </c>
      <c r="M18" s="13">
        <v>1</v>
      </c>
      <c r="N18" s="13">
        <v>1</v>
      </c>
      <c r="O18" s="13">
        <v>9</v>
      </c>
    </row>
    <row r="19" spans="1:15">
      <c r="A19" s="12">
        <v>17</v>
      </c>
      <c r="B19" s="13" t="s">
        <v>427</v>
      </c>
      <c r="C19" s="13" t="s">
        <v>428</v>
      </c>
      <c r="D19" s="13" t="s">
        <v>240</v>
      </c>
      <c r="E19" s="13">
        <v>1</v>
      </c>
      <c r="F19" s="13">
        <v>1</v>
      </c>
      <c r="G19" s="13">
        <v>1</v>
      </c>
      <c r="H19" s="13">
        <v>1</v>
      </c>
      <c r="I19" s="13">
        <v>1</v>
      </c>
      <c r="J19" s="13" t="s">
        <v>394</v>
      </c>
      <c r="K19" s="13">
        <v>1</v>
      </c>
      <c r="L19" s="13" t="s">
        <v>394</v>
      </c>
      <c r="M19" s="13">
        <v>1</v>
      </c>
      <c r="N19" s="13">
        <v>1</v>
      </c>
      <c r="O19" s="13">
        <v>8</v>
      </c>
    </row>
    <row r="20" spans="1:15">
      <c r="A20" s="12">
        <v>18</v>
      </c>
      <c r="B20" s="13" t="s">
        <v>429</v>
      </c>
      <c r="C20" s="13" t="s">
        <v>430</v>
      </c>
      <c r="D20" s="13" t="s">
        <v>69</v>
      </c>
      <c r="E20" s="13" t="s">
        <v>394</v>
      </c>
      <c r="F20" s="13">
        <v>1</v>
      </c>
      <c r="G20" s="13">
        <v>1</v>
      </c>
      <c r="H20" s="13">
        <v>1</v>
      </c>
      <c r="I20" s="13">
        <v>1</v>
      </c>
      <c r="J20" s="13">
        <v>1</v>
      </c>
      <c r="K20" s="13">
        <v>1</v>
      </c>
      <c r="L20" s="13">
        <v>1</v>
      </c>
      <c r="M20" s="13">
        <v>1</v>
      </c>
      <c r="N20" s="13">
        <v>1</v>
      </c>
      <c r="O20" s="13">
        <v>9</v>
      </c>
    </row>
    <row r="21" spans="1:15">
      <c r="A21" s="12">
        <v>19</v>
      </c>
      <c r="B21" s="13" t="s">
        <v>431</v>
      </c>
      <c r="C21" s="13" t="s">
        <v>432</v>
      </c>
      <c r="D21" s="13" t="s">
        <v>353</v>
      </c>
      <c r="E21" s="13">
        <v>1</v>
      </c>
      <c r="F21" s="13">
        <v>1</v>
      </c>
      <c r="G21" s="13">
        <v>1</v>
      </c>
      <c r="H21" s="13">
        <v>1</v>
      </c>
      <c r="I21" s="13">
        <v>1</v>
      </c>
      <c r="J21" s="13">
        <v>1</v>
      </c>
      <c r="K21" s="13" t="s">
        <v>394</v>
      </c>
      <c r="L21" s="13">
        <v>1</v>
      </c>
      <c r="M21" s="13">
        <v>1</v>
      </c>
      <c r="N21" s="13">
        <v>1</v>
      </c>
      <c r="O21" s="13">
        <v>9</v>
      </c>
    </row>
    <row r="22" spans="1:15">
      <c r="A22" s="12">
        <v>20</v>
      </c>
      <c r="B22" s="13" t="s">
        <v>433</v>
      </c>
      <c r="C22" s="13" t="s">
        <v>434</v>
      </c>
      <c r="D22" s="13" t="s">
        <v>364</v>
      </c>
      <c r="E22" s="13">
        <v>1</v>
      </c>
      <c r="F22" s="13">
        <v>1</v>
      </c>
      <c r="G22" s="13">
        <v>1</v>
      </c>
      <c r="H22" s="13">
        <v>1</v>
      </c>
      <c r="I22" s="13">
        <v>1</v>
      </c>
      <c r="J22" s="13">
        <v>1</v>
      </c>
      <c r="K22" s="13">
        <v>1</v>
      </c>
      <c r="L22" s="13">
        <v>1</v>
      </c>
      <c r="M22" s="13">
        <v>1</v>
      </c>
      <c r="N22" s="13">
        <v>1</v>
      </c>
      <c r="O22" s="13">
        <v>10</v>
      </c>
    </row>
    <row r="23" spans="1:15">
      <c r="A23" s="12">
        <v>21</v>
      </c>
      <c r="B23" s="13" t="s">
        <v>435</v>
      </c>
      <c r="C23" s="13" t="s">
        <v>436</v>
      </c>
      <c r="D23" s="13" t="s">
        <v>126</v>
      </c>
      <c r="E23" s="13">
        <v>1</v>
      </c>
      <c r="F23" s="13">
        <v>1</v>
      </c>
      <c r="G23" s="13">
        <v>1</v>
      </c>
      <c r="H23" s="13">
        <v>1</v>
      </c>
      <c r="I23" s="13">
        <v>1</v>
      </c>
      <c r="J23" s="13">
        <v>1</v>
      </c>
      <c r="K23" s="13">
        <v>1</v>
      </c>
      <c r="L23" s="13">
        <v>1</v>
      </c>
      <c r="M23" s="13">
        <v>1</v>
      </c>
      <c r="N23" s="13">
        <v>1</v>
      </c>
      <c r="O23" s="13">
        <v>10</v>
      </c>
    </row>
    <row r="24" spans="1:15">
      <c r="A24" s="12">
        <v>22</v>
      </c>
      <c r="B24" s="13" t="s">
        <v>437</v>
      </c>
      <c r="C24" s="13" t="s">
        <v>438</v>
      </c>
      <c r="D24" s="13" t="s">
        <v>72</v>
      </c>
      <c r="E24" s="13">
        <v>1</v>
      </c>
      <c r="F24" s="13">
        <v>1</v>
      </c>
      <c r="G24" s="13">
        <v>1</v>
      </c>
      <c r="H24" s="13">
        <v>1</v>
      </c>
      <c r="I24" s="13" t="s">
        <v>394</v>
      </c>
      <c r="J24" s="13">
        <v>1</v>
      </c>
      <c r="K24" s="13" t="s">
        <v>394</v>
      </c>
      <c r="L24" s="13">
        <v>1</v>
      </c>
      <c r="M24" s="13">
        <v>1</v>
      </c>
      <c r="N24" s="13">
        <v>1</v>
      </c>
      <c r="O24" s="13">
        <v>8</v>
      </c>
    </row>
    <row r="25" spans="1:15">
      <c r="A25" s="12">
        <v>23</v>
      </c>
      <c r="B25" s="13" t="s">
        <v>439</v>
      </c>
      <c r="C25" s="13" t="s">
        <v>440</v>
      </c>
      <c r="D25" s="13" t="s">
        <v>268</v>
      </c>
      <c r="E25" s="13">
        <v>1</v>
      </c>
      <c r="F25" s="13">
        <v>1</v>
      </c>
      <c r="G25" s="13">
        <v>1</v>
      </c>
      <c r="H25" s="13">
        <v>1</v>
      </c>
      <c r="I25" s="13">
        <v>1</v>
      </c>
      <c r="J25" s="13">
        <v>1</v>
      </c>
      <c r="K25" s="13">
        <v>1</v>
      </c>
      <c r="L25" s="13">
        <v>1</v>
      </c>
      <c r="M25" s="13" t="s">
        <v>394</v>
      </c>
      <c r="N25" s="13">
        <v>1</v>
      </c>
      <c r="O25" s="13">
        <v>9</v>
      </c>
    </row>
    <row r="26" spans="1:15">
      <c r="A26" s="12">
        <v>24</v>
      </c>
      <c r="B26" s="13" t="s">
        <v>441</v>
      </c>
      <c r="C26" s="13" t="s">
        <v>442</v>
      </c>
      <c r="D26" s="13" t="s">
        <v>133</v>
      </c>
      <c r="E26" s="13">
        <v>1</v>
      </c>
      <c r="F26" s="13">
        <v>1</v>
      </c>
      <c r="G26" s="13">
        <v>1</v>
      </c>
      <c r="H26" s="13">
        <v>1</v>
      </c>
      <c r="I26" s="13">
        <v>1</v>
      </c>
      <c r="J26" s="13">
        <v>1</v>
      </c>
      <c r="K26" s="13" t="s">
        <v>394</v>
      </c>
      <c r="L26" s="13" t="s">
        <v>394</v>
      </c>
      <c r="M26" s="13" t="s">
        <v>394</v>
      </c>
      <c r="N26" s="13" t="s">
        <v>394</v>
      </c>
      <c r="O26" s="13">
        <v>6</v>
      </c>
    </row>
    <row r="27" spans="1:15">
      <c r="A27" s="12">
        <v>25</v>
      </c>
      <c r="B27" s="13" t="s">
        <v>443</v>
      </c>
      <c r="C27" s="13" t="s">
        <v>444</v>
      </c>
      <c r="D27" s="13" t="s">
        <v>238</v>
      </c>
      <c r="E27" s="13">
        <v>1</v>
      </c>
      <c r="F27" s="13">
        <v>1</v>
      </c>
      <c r="G27" s="13">
        <v>1</v>
      </c>
      <c r="H27" s="13">
        <v>1</v>
      </c>
      <c r="I27" s="13" t="s">
        <v>394</v>
      </c>
      <c r="J27" s="13">
        <v>1</v>
      </c>
      <c r="K27" s="13" t="s">
        <v>394</v>
      </c>
      <c r="L27" s="13" t="s">
        <v>394</v>
      </c>
      <c r="M27" s="13" t="s">
        <v>394</v>
      </c>
      <c r="N27" s="13" t="s">
        <v>394</v>
      </c>
      <c r="O27" s="13">
        <v>5</v>
      </c>
    </row>
    <row r="28" spans="1:15">
      <c r="A28" s="12">
        <v>26</v>
      </c>
      <c r="B28" s="13" t="s">
        <v>445</v>
      </c>
      <c r="C28" s="13" t="s">
        <v>446</v>
      </c>
      <c r="D28" s="13" t="s">
        <v>310</v>
      </c>
      <c r="E28" s="13" t="s">
        <v>394</v>
      </c>
      <c r="F28" s="13">
        <v>1</v>
      </c>
      <c r="G28" s="13" t="s">
        <v>394</v>
      </c>
      <c r="H28" s="13" t="s">
        <v>394</v>
      </c>
      <c r="I28" s="13" t="s">
        <v>394</v>
      </c>
      <c r="J28" s="13" t="s">
        <v>394</v>
      </c>
      <c r="K28" s="13" t="s">
        <v>394</v>
      </c>
      <c r="L28" s="13" t="s">
        <v>394</v>
      </c>
      <c r="M28" s="13" t="s">
        <v>394</v>
      </c>
      <c r="N28" s="13" t="s">
        <v>394</v>
      </c>
      <c r="O28" s="13">
        <v>1</v>
      </c>
    </row>
    <row r="29" spans="1:15">
      <c r="A29" s="12">
        <v>27</v>
      </c>
      <c r="B29" s="13" t="s">
        <v>447</v>
      </c>
      <c r="C29" s="13" t="s">
        <v>448</v>
      </c>
      <c r="D29" s="13" t="s">
        <v>295</v>
      </c>
      <c r="E29" s="13" t="s">
        <v>394</v>
      </c>
      <c r="F29" s="13" t="s">
        <v>394</v>
      </c>
      <c r="G29" s="13">
        <v>1</v>
      </c>
      <c r="H29" s="13">
        <v>1</v>
      </c>
      <c r="I29" s="13">
        <v>1</v>
      </c>
      <c r="J29" s="13" t="s">
        <v>394</v>
      </c>
      <c r="K29" s="13">
        <v>1</v>
      </c>
      <c r="L29" s="13">
        <v>1</v>
      </c>
      <c r="M29" s="13">
        <v>1</v>
      </c>
      <c r="N29" s="13" t="s">
        <v>394</v>
      </c>
      <c r="O29" s="13">
        <v>6</v>
      </c>
    </row>
    <row r="30" spans="1:15">
      <c r="A30" s="12">
        <v>28</v>
      </c>
      <c r="B30" s="13" t="s">
        <v>449</v>
      </c>
      <c r="C30" s="13" t="s">
        <v>450</v>
      </c>
      <c r="D30" s="13" t="s">
        <v>279</v>
      </c>
      <c r="E30" s="13">
        <v>1</v>
      </c>
      <c r="F30" s="13">
        <v>1</v>
      </c>
      <c r="G30" s="13">
        <v>1</v>
      </c>
      <c r="H30" s="13">
        <v>1</v>
      </c>
      <c r="I30" s="13">
        <v>1</v>
      </c>
      <c r="J30" s="13">
        <v>1</v>
      </c>
      <c r="K30" s="13">
        <v>1</v>
      </c>
      <c r="L30" s="13">
        <v>1</v>
      </c>
      <c r="M30" s="13">
        <v>1</v>
      </c>
      <c r="N30" s="13">
        <v>1</v>
      </c>
      <c r="O30" s="13">
        <v>10</v>
      </c>
    </row>
    <row r="31" spans="1:15">
      <c r="A31" s="12">
        <v>29</v>
      </c>
      <c r="B31" s="13" t="s">
        <v>451</v>
      </c>
      <c r="C31" s="13" t="s">
        <v>452</v>
      </c>
      <c r="D31" s="13" t="s">
        <v>11</v>
      </c>
      <c r="E31" s="13" t="s">
        <v>394</v>
      </c>
      <c r="F31" s="13" t="s">
        <v>394</v>
      </c>
      <c r="G31" s="13" t="s">
        <v>394</v>
      </c>
      <c r="H31" s="13">
        <v>1</v>
      </c>
      <c r="I31" s="13" t="s">
        <v>394</v>
      </c>
      <c r="J31" s="13" t="s">
        <v>394</v>
      </c>
      <c r="K31" s="13" t="s">
        <v>394</v>
      </c>
      <c r="L31" s="13" t="s">
        <v>394</v>
      </c>
      <c r="M31" s="13" t="s">
        <v>394</v>
      </c>
      <c r="N31" s="13" t="s">
        <v>394</v>
      </c>
      <c r="O31" s="13">
        <v>1</v>
      </c>
    </row>
    <row r="32" spans="1:15">
      <c r="A32" s="12">
        <v>30</v>
      </c>
      <c r="B32" s="13" t="s">
        <v>453</v>
      </c>
      <c r="C32" s="13" t="s">
        <v>454</v>
      </c>
      <c r="D32" s="13" t="s">
        <v>149</v>
      </c>
      <c r="E32" s="13" t="s">
        <v>394</v>
      </c>
      <c r="F32" s="13">
        <v>1</v>
      </c>
      <c r="G32" s="13">
        <v>1</v>
      </c>
      <c r="H32" s="13">
        <v>1</v>
      </c>
      <c r="I32" s="13">
        <v>1</v>
      </c>
      <c r="J32" s="13">
        <v>1</v>
      </c>
      <c r="K32" s="13">
        <v>1</v>
      </c>
      <c r="L32" s="13" t="s">
        <v>394</v>
      </c>
      <c r="M32" s="13" t="s">
        <v>394</v>
      </c>
      <c r="N32" s="13" t="s">
        <v>394</v>
      </c>
      <c r="O32" s="13">
        <v>6</v>
      </c>
    </row>
    <row r="33" spans="1:15">
      <c r="A33" s="12">
        <v>31</v>
      </c>
      <c r="B33" s="13" t="s">
        <v>455</v>
      </c>
      <c r="C33" s="13" t="s">
        <v>456</v>
      </c>
      <c r="D33" s="13" t="s">
        <v>457</v>
      </c>
      <c r="E33" s="13" t="s">
        <v>394</v>
      </c>
      <c r="F33" s="13">
        <v>1</v>
      </c>
      <c r="G33" s="13" t="s">
        <v>394</v>
      </c>
      <c r="H33" s="13" t="s">
        <v>394</v>
      </c>
      <c r="I33" s="13" t="s">
        <v>394</v>
      </c>
      <c r="J33" s="13" t="s">
        <v>394</v>
      </c>
      <c r="K33" s="13" t="s">
        <v>394</v>
      </c>
      <c r="L33" s="13" t="s">
        <v>394</v>
      </c>
      <c r="M33" s="13" t="s">
        <v>394</v>
      </c>
      <c r="N33" s="13" t="s">
        <v>394</v>
      </c>
      <c r="O33" s="13">
        <v>1</v>
      </c>
    </row>
    <row r="34" spans="1:15">
      <c r="A34" s="12">
        <v>32</v>
      </c>
      <c r="B34" s="13" t="s">
        <v>458</v>
      </c>
      <c r="C34" s="13" t="s">
        <v>459</v>
      </c>
      <c r="D34" s="13" t="s">
        <v>326</v>
      </c>
      <c r="E34" s="13" t="s">
        <v>394</v>
      </c>
      <c r="F34" s="13">
        <v>1</v>
      </c>
      <c r="G34" s="13">
        <v>1</v>
      </c>
      <c r="H34" s="13">
        <v>1</v>
      </c>
      <c r="I34" s="13" t="s">
        <v>394</v>
      </c>
      <c r="J34" s="13">
        <v>1</v>
      </c>
      <c r="K34" s="13">
        <v>1</v>
      </c>
      <c r="L34" s="13" t="s">
        <v>394</v>
      </c>
      <c r="M34" s="13" t="s">
        <v>394</v>
      </c>
      <c r="N34" s="13" t="s">
        <v>394</v>
      </c>
      <c r="O34" s="13">
        <v>5</v>
      </c>
    </row>
    <row r="35" spans="1:15">
      <c r="A35" s="12">
        <v>33</v>
      </c>
      <c r="B35" s="13" t="s">
        <v>460</v>
      </c>
      <c r="C35" s="13" t="s">
        <v>461</v>
      </c>
      <c r="D35" s="13" t="s">
        <v>146</v>
      </c>
      <c r="E35" s="13">
        <v>1</v>
      </c>
      <c r="F35" s="13">
        <v>1</v>
      </c>
      <c r="G35" s="13">
        <v>1</v>
      </c>
      <c r="H35" s="13">
        <v>1</v>
      </c>
      <c r="I35" s="13">
        <v>1</v>
      </c>
      <c r="J35" s="13" t="s">
        <v>394</v>
      </c>
      <c r="K35" s="13" t="s">
        <v>394</v>
      </c>
      <c r="L35" s="13" t="s">
        <v>394</v>
      </c>
      <c r="M35" s="13" t="s">
        <v>394</v>
      </c>
      <c r="N35" s="13" t="s">
        <v>394</v>
      </c>
      <c r="O35" s="13">
        <v>5</v>
      </c>
    </row>
    <row r="36" spans="1:15">
      <c r="A36" s="12">
        <v>34</v>
      </c>
      <c r="B36" s="13" t="s">
        <v>462</v>
      </c>
      <c r="C36" s="13" t="s">
        <v>463</v>
      </c>
      <c r="D36" s="13" t="s">
        <v>151</v>
      </c>
      <c r="E36" s="13">
        <v>1</v>
      </c>
      <c r="F36" s="13">
        <v>1</v>
      </c>
      <c r="G36" s="13">
        <v>1</v>
      </c>
      <c r="H36" s="13">
        <v>1</v>
      </c>
      <c r="I36" s="13">
        <v>1</v>
      </c>
      <c r="J36" s="13">
        <v>1</v>
      </c>
      <c r="K36" s="13">
        <v>1</v>
      </c>
      <c r="L36" s="13">
        <v>1</v>
      </c>
      <c r="M36" s="13">
        <v>1</v>
      </c>
      <c r="N36" s="13">
        <v>1</v>
      </c>
      <c r="O36" s="13">
        <v>10</v>
      </c>
    </row>
    <row r="37" spans="1:15">
      <c r="A37" s="12">
        <v>35</v>
      </c>
      <c r="B37" s="13" t="s">
        <v>464</v>
      </c>
      <c r="C37" s="13" t="s">
        <v>465</v>
      </c>
      <c r="D37" s="13" t="s">
        <v>48</v>
      </c>
      <c r="E37" s="13">
        <v>1</v>
      </c>
      <c r="F37" s="13">
        <v>1</v>
      </c>
      <c r="G37" s="13">
        <v>1</v>
      </c>
      <c r="H37" s="13">
        <v>1</v>
      </c>
      <c r="I37" s="13">
        <v>1</v>
      </c>
      <c r="J37" s="13" t="s">
        <v>394</v>
      </c>
      <c r="K37" s="13" t="s">
        <v>394</v>
      </c>
      <c r="L37" s="13" t="s">
        <v>394</v>
      </c>
      <c r="M37" s="13" t="s">
        <v>394</v>
      </c>
      <c r="N37" s="13" t="s">
        <v>394</v>
      </c>
      <c r="O37" s="13">
        <v>5</v>
      </c>
    </row>
    <row r="38" spans="1:15">
      <c r="A38" s="12">
        <v>36</v>
      </c>
      <c r="B38" s="13" t="s">
        <v>466</v>
      </c>
      <c r="C38" s="13" t="s">
        <v>467</v>
      </c>
      <c r="D38" s="13" t="s">
        <v>141</v>
      </c>
      <c r="E38" s="13">
        <v>1</v>
      </c>
      <c r="F38" s="13">
        <v>1</v>
      </c>
      <c r="G38" s="13">
        <v>1</v>
      </c>
      <c r="H38" s="13">
        <v>1</v>
      </c>
      <c r="I38" s="13">
        <v>1</v>
      </c>
      <c r="J38" s="13">
        <v>1</v>
      </c>
      <c r="K38" s="13" t="s">
        <v>394</v>
      </c>
      <c r="L38" s="13">
        <v>1</v>
      </c>
      <c r="M38" s="13" t="s">
        <v>394</v>
      </c>
      <c r="N38" s="13">
        <v>1</v>
      </c>
      <c r="O38" s="13">
        <v>8</v>
      </c>
    </row>
    <row r="39" spans="1:15">
      <c r="A39" s="12">
        <v>37</v>
      </c>
      <c r="B39" s="13" t="s">
        <v>468</v>
      </c>
      <c r="C39" s="13" t="s">
        <v>469</v>
      </c>
      <c r="D39" s="13" t="s">
        <v>214</v>
      </c>
      <c r="E39" s="13">
        <v>1</v>
      </c>
      <c r="F39" s="13">
        <v>1</v>
      </c>
      <c r="G39" s="13">
        <v>1</v>
      </c>
      <c r="H39" s="13">
        <v>1</v>
      </c>
      <c r="I39" s="13">
        <v>1</v>
      </c>
      <c r="J39" s="13">
        <v>1</v>
      </c>
      <c r="K39" s="13">
        <v>1</v>
      </c>
      <c r="L39" s="13">
        <v>1</v>
      </c>
      <c r="M39" s="13" t="s">
        <v>394</v>
      </c>
      <c r="N39" s="13">
        <v>1</v>
      </c>
      <c r="O39" s="13">
        <v>9</v>
      </c>
    </row>
    <row r="40" spans="1:15">
      <c r="A40" s="12">
        <v>38</v>
      </c>
      <c r="B40" s="13" t="s">
        <v>470</v>
      </c>
      <c r="C40" s="13" t="s">
        <v>471</v>
      </c>
      <c r="D40" s="13" t="s">
        <v>203</v>
      </c>
      <c r="E40" s="13">
        <v>1</v>
      </c>
      <c r="F40" s="13">
        <v>1</v>
      </c>
      <c r="G40" s="13">
        <v>1</v>
      </c>
      <c r="H40" s="13">
        <v>1</v>
      </c>
      <c r="I40" s="13">
        <v>1</v>
      </c>
      <c r="J40" s="13">
        <v>1</v>
      </c>
      <c r="K40" s="13">
        <v>1</v>
      </c>
      <c r="L40" s="13">
        <v>1</v>
      </c>
      <c r="M40" s="13">
        <v>1</v>
      </c>
      <c r="N40" s="13">
        <v>1</v>
      </c>
      <c r="O40" s="13">
        <v>10</v>
      </c>
    </row>
    <row r="41" spans="1:15">
      <c r="A41" s="12">
        <v>39</v>
      </c>
      <c r="B41" s="13" t="s">
        <v>472</v>
      </c>
      <c r="C41" s="13" t="s">
        <v>473</v>
      </c>
      <c r="D41" s="13" t="s">
        <v>168</v>
      </c>
      <c r="E41" s="13">
        <v>1</v>
      </c>
      <c r="F41" s="13">
        <v>1</v>
      </c>
      <c r="G41" s="13">
        <v>1</v>
      </c>
      <c r="H41" s="13">
        <v>1</v>
      </c>
      <c r="I41" s="13">
        <v>1</v>
      </c>
      <c r="J41" s="13">
        <v>1</v>
      </c>
      <c r="K41" s="13">
        <v>1</v>
      </c>
      <c r="L41" s="13">
        <v>1</v>
      </c>
      <c r="M41" s="13">
        <v>1</v>
      </c>
      <c r="N41" s="13">
        <v>1</v>
      </c>
      <c r="O41" s="13">
        <v>10</v>
      </c>
    </row>
    <row r="42" spans="1:15">
      <c r="A42" s="12">
        <v>40</v>
      </c>
      <c r="B42" s="13" t="s">
        <v>474</v>
      </c>
      <c r="C42" s="13" t="s">
        <v>475</v>
      </c>
      <c r="D42" s="13" t="s">
        <v>116</v>
      </c>
      <c r="E42" s="13" t="s">
        <v>394</v>
      </c>
      <c r="F42" s="13">
        <v>1</v>
      </c>
      <c r="G42" s="13">
        <v>1</v>
      </c>
      <c r="H42" s="13">
        <v>1</v>
      </c>
      <c r="I42" s="13">
        <v>1</v>
      </c>
      <c r="J42" s="13">
        <v>1</v>
      </c>
      <c r="K42" s="13">
        <v>1</v>
      </c>
      <c r="L42" s="13">
        <v>1</v>
      </c>
      <c r="M42" s="13">
        <v>1</v>
      </c>
      <c r="N42" s="13" t="s">
        <v>394</v>
      </c>
      <c r="O42" s="13">
        <v>8</v>
      </c>
    </row>
    <row r="43" spans="1:15">
      <c r="A43" s="12">
        <v>41</v>
      </c>
      <c r="B43" s="13" t="s">
        <v>476</v>
      </c>
      <c r="C43" s="13" t="s">
        <v>477</v>
      </c>
      <c r="D43" s="13" t="s">
        <v>84</v>
      </c>
      <c r="E43" s="13">
        <v>1</v>
      </c>
      <c r="F43" s="13">
        <v>1</v>
      </c>
      <c r="G43" s="13">
        <v>1</v>
      </c>
      <c r="H43" s="13">
        <v>1</v>
      </c>
      <c r="I43" s="13">
        <v>1</v>
      </c>
      <c r="J43" s="13">
        <v>1</v>
      </c>
      <c r="K43" s="13">
        <v>1</v>
      </c>
      <c r="L43" s="13">
        <v>1</v>
      </c>
      <c r="M43" s="13">
        <v>1</v>
      </c>
      <c r="N43" s="13">
        <v>1</v>
      </c>
      <c r="O43" s="13">
        <v>10</v>
      </c>
    </row>
    <row r="44" spans="1:15">
      <c r="A44" s="12">
        <v>42</v>
      </c>
      <c r="B44" s="13" t="s">
        <v>478</v>
      </c>
      <c r="C44" s="13" t="s">
        <v>479</v>
      </c>
      <c r="D44" s="13" t="s">
        <v>29</v>
      </c>
      <c r="E44" s="13">
        <v>1</v>
      </c>
      <c r="F44" s="13">
        <v>1</v>
      </c>
      <c r="G44" s="13">
        <v>1</v>
      </c>
      <c r="H44" s="13">
        <v>1</v>
      </c>
      <c r="I44" s="13">
        <v>1</v>
      </c>
      <c r="J44" s="13">
        <v>1</v>
      </c>
      <c r="K44" s="13">
        <v>1</v>
      </c>
      <c r="L44" s="13">
        <v>1</v>
      </c>
      <c r="M44" s="13">
        <v>1</v>
      </c>
      <c r="N44" s="13">
        <v>1</v>
      </c>
      <c r="O44" s="13">
        <v>10</v>
      </c>
    </row>
    <row r="45" spans="1:15">
      <c r="A45" s="12">
        <v>43</v>
      </c>
      <c r="B45" s="13" t="s">
        <v>480</v>
      </c>
      <c r="C45" s="13" t="s">
        <v>481</v>
      </c>
      <c r="D45" s="13" t="s">
        <v>222</v>
      </c>
      <c r="E45" s="13" t="s">
        <v>394</v>
      </c>
      <c r="F45" s="13" t="s">
        <v>394</v>
      </c>
      <c r="G45" s="13">
        <v>1</v>
      </c>
      <c r="H45" s="13">
        <v>1</v>
      </c>
      <c r="I45" s="13">
        <v>1</v>
      </c>
      <c r="J45" s="13">
        <v>1</v>
      </c>
      <c r="K45" s="13">
        <v>1</v>
      </c>
      <c r="L45" s="13" t="s">
        <v>394</v>
      </c>
      <c r="M45" s="13" t="s">
        <v>394</v>
      </c>
      <c r="N45" s="13" t="s">
        <v>394</v>
      </c>
      <c r="O45" s="13">
        <v>5</v>
      </c>
    </row>
    <row r="46" spans="1:15">
      <c r="A46" s="12">
        <v>44</v>
      </c>
      <c r="B46" s="13" t="s">
        <v>482</v>
      </c>
      <c r="C46" s="13" t="s">
        <v>483</v>
      </c>
      <c r="D46" s="13" t="s">
        <v>300</v>
      </c>
      <c r="E46" s="13" t="s">
        <v>394</v>
      </c>
      <c r="F46" s="13" t="s">
        <v>394</v>
      </c>
      <c r="G46" s="13">
        <v>1</v>
      </c>
      <c r="H46" s="13" t="s">
        <v>394</v>
      </c>
      <c r="I46" s="13" t="s">
        <v>394</v>
      </c>
      <c r="J46" s="13" t="s">
        <v>394</v>
      </c>
      <c r="K46" s="13" t="s">
        <v>394</v>
      </c>
      <c r="L46" s="13" t="s">
        <v>394</v>
      </c>
      <c r="M46" s="13" t="s">
        <v>394</v>
      </c>
      <c r="N46" s="13" t="s">
        <v>394</v>
      </c>
      <c r="O46" s="13">
        <v>1</v>
      </c>
    </row>
    <row r="47" spans="1:15">
      <c r="A47" s="12">
        <v>45</v>
      </c>
      <c r="B47" s="13" t="s">
        <v>484</v>
      </c>
      <c r="C47" s="13" t="s">
        <v>485</v>
      </c>
      <c r="D47" s="13" t="s">
        <v>288</v>
      </c>
      <c r="E47" s="13">
        <v>1</v>
      </c>
      <c r="F47" s="13">
        <v>1</v>
      </c>
      <c r="G47" s="13">
        <v>1</v>
      </c>
      <c r="H47" s="13">
        <v>1</v>
      </c>
      <c r="I47" s="13">
        <v>1</v>
      </c>
      <c r="J47" s="13">
        <v>1</v>
      </c>
      <c r="K47" s="13">
        <v>1</v>
      </c>
      <c r="L47" s="13">
        <v>1</v>
      </c>
      <c r="M47" s="13">
        <v>1</v>
      </c>
      <c r="N47" s="13" t="s">
        <v>394</v>
      </c>
      <c r="O47" s="13">
        <v>9</v>
      </c>
    </row>
    <row r="48" spans="1:15">
      <c r="A48" s="12">
        <v>46</v>
      </c>
      <c r="B48" s="13" t="s">
        <v>486</v>
      </c>
      <c r="C48" s="13" t="s">
        <v>487</v>
      </c>
      <c r="D48" s="13" t="s">
        <v>20</v>
      </c>
      <c r="E48" s="13" t="s">
        <v>394</v>
      </c>
      <c r="F48" s="13" t="s">
        <v>394</v>
      </c>
      <c r="G48" s="13">
        <v>1</v>
      </c>
      <c r="H48" s="13" t="s">
        <v>394</v>
      </c>
      <c r="I48" s="13" t="s">
        <v>394</v>
      </c>
      <c r="J48" s="13" t="s">
        <v>394</v>
      </c>
      <c r="K48" s="13" t="s">
        <v>394</v>
      </c>
      <c r="L48" s="13" t="s">
        <v>394</v>
      </c>
      <c r="M48" s="13" t="s">
        <v>394</v>
      </c>
      <c r="N48" s="13" t="s">
        <v>394</v>
      </c>
      <c r="O48" s="13">
        <v>1</v>
      </c>
    </row>
    <row r="49" spans="1:15">
      <c r="A49" s="12">
        <v>47</v>
      </c>
      <c r="B49" s="13" t="s">
        <v>488</v>
      </c>
      <c r="C49" s="13" t="s">
        <v>489</v>
      </c>
      <c r="D49" s="13" t="s">
        <v>226</v>
      </c>
      <c r="E49" s="13">
        <v>1</v>
      </c>
      <c r="F49" s="13">
        <v>1</v>
      </c>
      <c r="G49" s="13">
        <v>1</v>
      </c>
      <c r="H49" s="13">
        <v>1</v>
      </c>
      <c r="I49" s="13" t="s">
        <v>394</v>
      </c>
      <c r="J49" s="13">
        <v>1</v>
      </c>
      <c r="K49" s="13" t="s">
        <v>394</v>
      </c>
      <c r="L49" s="13">
        <v>1</v>
      </c>
      <c r="M49" s="13">
        <v>1</v>
      </c>
      <c r="N49" s="13">
        <v>1</v>
      </c>
      <c r="O49" s="13">
        <v>8</v>
      </c>
    </row>
    <row r="50" spans="1:15">
      <c r="A50" s="12">
        <v>48</v>
      </c>
      <c r="B50" s="13" t="s">
        <v>490</v>
      </c>
      <c r="C50" s="13" t="s">
        <v>491</v>
      </c>
      <c r="D50" s="13" t="s">
        <v>315</v>
      </c>
      <c r="E50" s="13">
        <v>1</v>
      </c>
      <c r="F50" s="13">
        <v>1</v>
      </c>
      <c r="G50" s="13">
        <v>1</v>
      </c>
      <c r="H50" s="13">
        <v>1</v>
      </c>
      <c r="I50" s="13">
        <v>1</v>
      </c>
      <c r="J50" s="13">
        <v>1</v>
      </c>
      <c r="K50" s="13">
        <v>1</v>
      </c>
      <c r="L50" s="13">
        <v>1</v>
      </c>
      <c r="M50" s="13">
        <v>1</v>
      </c>
      <c r="N50" s="13">
        <v>1</v>
      </c>
      <c r="O50" s="13">
        <v>10</v>
      </c>
    </row>
    <row r="51" spans="1:15">
      <c r="A51" s="12">
        <v>49</v>
      </c>
      <c r="B51" s="13" t="s">
        <v>492</v>
      </c>
      <c r="C51" s="13" t="s">
        <v>493</v>
      </c>
      <c r="D51" s="13" t="s">
        <v>351</v>
      </c>
      <c r="E51" s="13" t="s">
        <v>394</v>
      </c>
      <c r="F51" s="13">
        <v>1</v>
      </c>
      <c r="G51" s="13">
        <v>1</v>
      </c>
      <c r="H51" s="13">
        <v>1</v>
      </c>
      <c r="I51" s="13">
        <v>1</v>
      </c>
      <c r="J51" s="13">
        <v>1</v>
      </c>
      <c r="K51" s="13">
        <v>1</v>
      </c>
      <c r="L51" s="13">
        <v>1</v>
      </c>
      <c r="M51" s="13">
        <v>1</v>
      </c>
      <c r="N51" s="13">
        <v>1</v>
      </c>
      <c r="O51" s="13">
        <v>9</v>
      </c>
    </row>
    <row r="52" spans="1:15">
      <c r="A52" s="12">
        <v>50</v>
      </c>
      <c r="B52" s="13" t="s">
        <v>494</v>
      </c>
      <c r="C52" s="13" t="s">
        <v>495</v>
      </c>
      <c r="D52" s="13" t="s">
        <v>54</v>
      </c>
      <c r="E52" s="13">
        <v>1</v>
      </c>
      <c r="F52" s="13">
        <v>1</v>
      </c>
      <c r="G52" s="13">
        <v>1</v>
      </c>
      <c r="H52" s="13" t="s">
        <v>394</v>
      </c>
      <c r="I52" s="13">
        <v>1</v>
      </c>
      <c r="J52" s="13">
        <v>1</v>
      </c>
      <c r="K52" s="13">
        <v>1</v>
      </c>
      <c r="L52" s="13">
        <v>1</v>
      </c>
      <c r="M52" s="13">
        <v>1</v>
      </c>
      <c r="N52" s="13">
        <v>1</v>
      </c>
      <c r="O52" s="13">
        <v>9</v>
      </c>
    </row>
    <row r="53" spans="1:15">
      <c r="A53" s="12">
        <v>51</v>
      </c>
      <c r="B53" s="13" t="s">
        <v>496</v>
      </c>
      <c r="C53" s="13" t="s">
        <v>497</v>
      </c>
      <c r="D53" s="13" t="s">
        <v>207</v>
      </c>
      <c r="E53" s="13">
        <v>1</v>
      </c>
      <c r="F53" s="13">
        <v>1</v>
      </c>
      <c r="G53" s="13">
        <v>1</v>
      </c>
      <c r="H53" s="13">
        <v>1</v>
      </c>
      <c r="I53" s="13">
        <v>1</v>
      </c>
      <c r="J53" s="13">
        <v>1</v>
      </c>
      <c r="K53" s="13">
        <v>1</v>
      </c>
      <c r="L53" s="13">
        <v>1</v>
      </c>
      <c r="M53" s="13">
        <v>1</v>
      </c>
      <c r="N53" s="13">
        <v>1</v>
      </c>
      <c r="O53" s="13">
        <v>10</v>
      </c>
    </row>
    <row r="54" spans="1:15">
      <c r="A54" s="12">
        <v>52</v>
      </c>
      <c r="B54" s="13" t="s">
        <v>498</v>
      </c>
      <c r="C54" s="13" t="s">
        <v>499</v>
      </c>
      <c r="D54" s="13" t="s">
        <v>109</v>
      </c>
      <c r="E54" s="13">
        <v>1</v>
      </c>
      <c r="F54" s="13" t="s">
        <v>394</v>
      </c>
      <c r="G54" s="13">
        <v>1</v>
      </c>
      <c r="H54" s="13">
        <v>1</v>
      </c>
      <c r="I54" s="13">
        <v>1</v>
      </c>
      <c r="J54" s="13">
        <v>1</v>
      </c>
      <c r="K54" s="13">
        <v>1</v>
      </c>
      <c r="L54" s="13">
        <v>1</v>
      </c>
      <c r="M54" s="13">
        <v>1</v>
      </c>
      <c r="N54" s="13">
        <v>1</v>
      </c>
      <c r="O54" s="13">
        <v>9</v>
      </c>
    </row>
    <row r="55" spans="1:15">
      <c r="A55" s="12">
        <v>53</v>
      </c>
      <c r="B55" s="13" t="s">
        <v>500</v>
      </c>
      <c r="C55" s="13" t="s">
        <v>501</v>
      </c>
      <c r="D55" s="13" t="s">
        <v>304</v>
      </c>
      <c r="E55" s="13">
        <v>1</v>
      </c>
      <c r="F55" s="13">
        <v>1</v>
      </c>
      <c r="G55" s="13" t="s">
        <v>394</v>
      </c>
      <c r="H55" s="13">
        <v>1</v>
      </c>
      <c r="I55" s="13">
        <v>1</v>
      </c>
      <c r="J55" s="13" t="s">
        <v>394</v>
      </c>
      <c r="K55" s="13">
        <v>1</v>
      </c>
      <c r="L55" s="13">
        <v>1</v>
      </c>
      <c r="M55" s="13" t="s">
        <v>394</v>
      </c>
      <c r="N55" s="13" t="s">
        <v>394</v>
      </c>
      <c r="O55" s="13">
        <v>6</v>
      </c>
    </row>
    <row r="56" spans="1:15">
      <c r="A56" s="12">
        <v>54</v>
      </c>
      <c r="B56" s="13" t="s">
        <v>502</v>
      </c>
      <c r="C56" s="13" t="s">
        <v>503</v>
      </c>
      <c r="D56" s="13" t="s">
        <v>336</v>
      </c>
      <c r="E56" s="13">
        <v>1</v>
      </c>
      <c r="F56" s="13">
        <v>1</v>
      </c>
      <c r="G56" s="13" t="s">
        <v>394</v>
      </c>
      <c r="H56" s="13">
        <v>1</v>
      </c>
      <c r="I56" s="13">
        <v>1</v>
      </c>
      <c r="J56" s="13">
        <v>1</v>
      </c>
      <c r="K56" s="13">
        <v>1</v>
      </c>
      <c r="L56" s="13" t="s">
        <v>394</v>
      </c>
      <c r="M56" s="13" t="s">
        <v>394</v>
      </c>
      <c r="N56" s="13" t="s">
        <v>394</v>
      </c>
      <c r="O56" s="13">
        <v>6</v>
      </c>
    </row>
    <row r="57" spans="1:15">
      <c r="A57" s="12">
        <v>55</v>
      </c>
      <c r="B57" s="13" t="s">
        <v>504</v>
      </c>
      <c r="C57" s="13" t="s">
        <v>505</v>
      </c>
      <c r="D57" s="13" t="s">
        <v>265</v>
      </c>
      <c r="E57" s="13">
        <v>1</v>
      </c>
      <c r="F57" s="13">
        <v>1</v>
      </c>
      <c r="G57" s="13">
        <v>1</v>
      </c>
      <c r="H57" s="13">
        <v>1</v>
      </c>
      <c r="I57" s="13">
        <v>1</v>
      </c>
      <c r="J57" s="13">
        <v>1</v>
      </c>
      <c r="K57" s="13" t="s">
        <v>394</v>
      </c>
      <c r="L57" s="13" t="s">
        <v>394</v>
      </c>
      <c r="M57" s="13">
        <v>1</v>
      </c>
      <c r="N57" s="13" t="s">
        <v>394</v>
      </c>
      <c r="O57" s="13">
        <v>7</v>
      </c>
    </row>
    <row r="58" spans="1:15">
      <c r="A58" s="12">
        <v>56</v>
      </c>
      <c r="B58" s="13" t="s">
        <v>506</v>
      </c>
      <c r="C58" s="13" t="s">
        <v>507</v>
      </c>
      <c r="D58" s="13" t="s">
        <v>284</v>
      </c>
      <c r="E58" s="13">
        <v>1</v>
      </c>
      <c r="F58" s="13">
        <v>1</v>
      </c>
      <c r="G58" s="13">
        <v>1</v>
      </c>
      <c r="H58" s="13">
        <v>1</v>
      </c>
      <c r="I58" s="13">
        <v>1</v>
      </c>
      <c r="J58" s="13">
        <v>1</v>
      </c>
      <c r="K58" s="13">
        <v>1</v>
      </c>
      <c r="L58" s="13">
        <v>1</v>
      </c>
      <c r="M58" s="13">
        <v>1</v>
      </c>
      <c r="N58" s="13" t="s">
        <v>394</v>
      </c>
      <c r="O58" s="13">
        <v>9</v>
      </c>
    </row>
    <row r="59" spans="1:15">
      <c r="A59" s="12">
        <v>57</v>
      </c>
      <c r="B59" s="13" t="s">
        <v>508</v>
      </c>
      <c r="C59" s="13" t="s">
        <v>509</v>
      </c>
      <c r="D59" s="13" t="s">
        <v>343</v>
      </c>
      <c r="E59" s="13">
        <v>1</v>
      </c>
      <c r="F59" s="13">
        <v>1</v>
      </c>
      <c r="G59" s="13">
        <v>1</v>
      </c>
      <c r="H59" s="13">
        <v>1</v>
      </c>
      <c r="I59" s="13">
        <v>1</v>
      </c>
      <c r="J59" s="13">
        <v>1</v>
      </c>
      <c r="K59" s="13">
        <v>1</v>
      </c>
      <c r="L59" s="13" t="s">
        <v>394</v>
      </c>
      <c r="M59" s="13">
        <v>1</v>
      </c>
      <c r="N59" s="13" t="s">
        <v>394</v>
      </c>
      <c r="O59" s="13">
        <v>8</v>
      </c>
    </row>
    <row r="60" spans="1:15">
      <c r="A60" s="12">
        <v>58</v>
      </c>
      <c r="B60" s="13" t="s">
        <v>510</v>
      </c>
      <c r="C60" s="13" t="s">
        <v>511</v>
      </c>
      <c r="D60" s="13" t="s">
        <v>165</v>
      </c>
      <c r="E60" s="13" t="s">
        <v>394</v>
      </c>
      <c r="F60" s="13">
        <v>1</v>
      </c>
      <c r="G60" s="13">
        <v>1</v>
      </c>
      <c r="H60" s="13">
        <v>1</v>
      </c>
      <c r="I60" s="13">
        <v>1</v>
      </c>
      <c r="J60" s="13" t="s">
        <v>394</v>
      </c>
      <c r="K60" s="13" t="s">
        <v>394</v>
      </c>
      <c r="L60" s="13" t="s">
        <v>394</v>
      </c>
      <c r="M60" s="13" t="s">
        <v>394</v>
      </c>
      <c r="N60" s="13" t="s">
        <v>394</v>
      </c>
      <c r="O60" s="13">
        <v>4</v>
      </c>
    </row>
    <row r="61" spans="1:15">
      <c r="A61" s="12">
        <v>59</v>
      </c>
      <c r="B61" s="13" t="s">
        <v>512</v>
      </c>
      <c r="C61" s="13" t="s">
        <v>513</v>
      </c>
      <c r="D61" s="13" t="s">
        <v>39</v>
      </c>
      <c r="E61" s="13">
        <v>1</v>
      </c>
      <c r="F61" s="13">
        <v>1</v>
      </c>
      <c r="G61" s="13">
        <v>1</v>
      </c>
      <c r="H61" s="13">
        <v>1</v>
      </c>
      <c r="I61" s="13">
        <v>1</v>
      </c>
      <c r="J61" s="13" t="s">
        <v>394</v>
      </c>
      <c r="K61" s="13" t="s">
        <v>394</v>
      </c>
      <c r="L61" s="13" t="s">
        <v>394</v>
      </c>
      <c r="M61" s="13">
        <v>1</v>
      </c>
      <c r="N61" s="13" t="s">
        <v>394</v>
      </c>
      <c r="O61" s="13">
        <v>6</v>
      </c>
    </row>
    <row r="62" spans="1:15">
      <c r="A62" s="12">
        <v>60</v>
      </c>
      <c r="B62" s="13" t="s">
        <v>514</v>
      </c>
      <c r="C62" s="13" t="s">
        <v>515</v>
      </c>
      <c r="D62" s="13" t="s">
        <v>290</v>
      </c>
      <c r="E62" s="13">
        <v>1</v>
      </c>
      <c r="F62" s="13">
        <v>1</v>
      </c>
      <c r="G62" s="13">
        <v>1</v>
      </c>
      <c r="H62" s="13">
        <v>1</v>
      </c>
      <c r="I62" s="13">
        <v>1</v>
      </c>
      <c r="J62" s="13">
        <v>1</v>
      </c>
      <c r="K62" s="13">
        <v>1</v>
      </c>
      <c r="L62" s="13">
        <v>1</v>
      </c>
      <c r="M62" s="13">
        <v>1</v>
      </c>
      <c r="N62" s="13">
        <v>1</v>
      </c>
      <c r="O62" s="13">
        <v>10</v>
      </c>
    </row>
    <row r="63" spans="1:15">
      <c r="A63" s="12">
        <v>61</v>
      </c>
      <c r="B63" s="13" t="s">
        <v>516</v>
      </c>
      <c r="C63" s="13" t="s">
        <v>517</v>
      </c>
      <c r="D63" s="13" t="s">
        <v>143</v>
      </c>
      <c r="E63" s="13" t="s">
        <v>394</v>
      </c>
      <c r="F63" s="13">
        <v>1</v>
      </c>
      <c r="G63" s="13">
        <v>1</v>
      </c>
      <c r="H63" s="13">
        <v>1</v>
      </c>
      <c r="I63" s="13">
        <v>1</v>
      </c>
      <c r="J63" s="13" t="s">
        <v>394</v>
      </c>
      <c r="K63" s="13" t="s">
        <v>394</v>
      </c>
      <c r="L63" s="13" t="s">
        <v>394</v>
      </c>
      <c r="M63" s="13" t="s">
        <v>394</v>
      </c>
      <c r="N63" s="13" t="s">
        <v>394</v>
      </c>
      <c r="O63" s="13">
        <v>4</v>
      </c>
    </row>
    <row r="64" spans="1:15">
      <c r="A64" s="12">
        <v>62</v>
      </c>
      <c r="B64" s="13" t="s">
        <v>518</v>
      </c>
      <c r="C64" s="13" t="s">
        <v>519</v>
      </c>
      <c r="D64" s="13" t="s">
        <v>219</v>
      </c>
      <c r="E64" s="13" t="s">
        <v>394</v>
      </c>
      <c r="F64" s="13">
        <v>1</v>
      </c>
      <c r="G64" s="13">
        <v>1</v>
      </c>
      <c r="H64" s="13">
        <v>1</v>
      </c>
      <c r="I64" s="13">
        <v>1</v>
      </c>
      <c r="J64" s="13">
        <v>1</v>
      </c>
      <c r="K64" s="13">
        <v>1</v>
      </c>
      <c r="L64" s="13">
        <v>1</v>
      </c>
      <c r="M64" s="13">
        <v>1</v>
      </c>
      <c r="N64" s="13">
        <v>1</v>
      </c>
      <c r="O64" s="13">
        <v>9</v>
      </c>
    </row>
    <row r="65" spans="1:15">
      <c r="A65" s="12">
        <v>63</v>
      </c>
      <c r="B65" s="13" t="s">
        <v>520</v>
      </c>
      <c r="C65" s="13" t="s">
        <v>521</v>
      </c>
      <c r="D65" s="13" t="s">
        <v>298</v>
      </c>
      <c r="E65" s="13" t="s">
        <v>394</v>
      </c>
      <c r="F65" s="13">
        <v>1</v>
      </c>
      <c r="G65" s="13">
        <v>1</v>
      </c>
      <c r="H65" s="13" t="s">
        <v>394</v>
      </c>
      <c r="I65" s="13">
        <v>1</v>
      </c>
      <c r="J65" s="13" t="s">
        <v>394</v>
      </c>
      <c r="K65" s="13">
        <v>1</v>
      </c>
      <c r="L65" s="13" t="s">
        <v>394</v>
      </c>
      <c r="M65" s="13" t="s">
        <v>394</v>
      </c>
      <c r="N65" s="13" t="s">
        <v>394</v>
      </c>
      <c r="O65" s="13">
        <v>4</v>
      </c>
    </row>
    <row r="66" spans="1:15">
      <c r="A66" s="12">
        <v>64</v>
      </c>
      <c r="B66" s="13" t="s">
        <v>522</v>
      </c>
      <c r="C66" s="13" t="s">
        <v>523</v>
      </c>
      <c r="D66" s="13" t="s">
        <v>199</v>
      </c>
      <c r="E66" s="13">
        <v>1</v>
      </c>
      <c r="F66" s="13">
        <v>1</v>
      </c>
      <c r="G66" s="13">
        <v>1</v>
      </c>
      <c r="H66" s="13" t="s">
        <v>394</v>
      </c>
      <c r="I66" s="13">
        <v>1</v>
      </c>
      <c r="J66" s="13" t="s">
        <v>394</v>
      </c>
      <c r="K66" s="13">
        <v>1</v>
      </c>
      <c r="L66" s="13">
        <v>1</v>
      </c>
      <c r="M66" s="13">
        <v>1</v>
      </c>
      <c r="N66" s="13">
        <v>1</v>
      </c>
      <c r="O66" s="13">
        <v>8</v>
      </c>
    </row>
    <row r="67" spans="1:15">
      <c r="A67" s="12">
        <v>65</v>
      </c>
      <c r="B67" s="13" t="s">
        <v>524</v>
      </c>
      <c r="C67" s="13" t="s">
        <v>525</v>
      </c>
      <c r="D67" s="13" t="s">
        <v>228</v>
      </c>
      <c r="E67" s="13">
        <v>1</v>
      </c>
      <c r="F67" s="13">
        <v>1</v>
      </c>
      <c r="G67" s="13">
        <v>1</v>
      </c>
      <c r="H67" s="13">
        <v>1</v>
      </c>
      <c r="I67" s="13">
        <v>1</v>
      </c>
      <c r="J67" s="13">
        <v>1</v>
      </c>
      <c r="K67" s="13">
        <v>1</v>
      </c>
      <c r="L67" s="13">
        <v>1</v>
      </c>
      <c r="M67" s="13">
        <v>1</v>
      </c>
      <c r="N67" s="13">
        <v>1</v>
      </c>
      <c r="O67" s="13">
        <v>10</v>
      </c>
    </row>
    <row r="68" spans="1:15">
      <c r="A68" s="12">
        <v>66</v>
      </c>
      <c r="B68" s="13" t="s">
        <v>526</v>
      </c>
      <c r="C68" s="13" t="s">
        <v>527</v>
      </c>
      <c r="D68" s="13" t="s">
        <v>83</v>
      </c>
      <c r="E68" s="13" t="s">
        <v>394</v>
      </c>
      <c r="F68" s="13">
        <v>1</v>
      </c>
      <c r="G68" s="13">
        <v>1</v>
      </c>
      <c r="H68" s="13" t="s">
        <v>394</v>
      </c>
      <c r="I68" s="13" t="s">
        <v>394</v>
      </c>
      <c r="J68" s="13" t="s">
        <v>394</v>
      </c>
      <c r="K68" s="13" t="s">
        <v>394</v>
      </c>
      <c r="L68" s="13" t="s">
        <v>394</v>
      </c>
      <c r="M68" s="13" t="s">
        <v>394</v>
      </c>
      <c r="N68" s="13" t="s">
        <v>394</v>
      </c>
      <c r="O68" s="13">
        <v>2</v>
      </c>
    </row>
    <row r="69" spans="1:15">
      <c r="A69" s="12">
        <v>67</v>
      </c>
      <c r="B69" s="13" t="s">
        <v>528</v>
      </c>
      <c r="C69" s="13" t="s">
        <v>529</v>
      </c>
      <c r="D69" s="13" t="s">
        <v>251</v>
      </c>
      <c r="E69" s="13">
        <v>1</v>
      </c>
      <c r="F69" s="13" t="s">
        <v>394</v>
      </c>
      <c r="G69" s="13" t="s">
        <v>394</v>
      </c>
      <c r="H69" s="13">
        <v>1</v>
      </c>
      <c r="I69" s="13" t="s">
        <v>394</v>
      </c>
      <c r="J69" s="13" t="s">
        <v>394</v>
      </c>
      <c r="K69" s="13" t="s">
        <v>394</v>
      </c>
      <c r="L69" s="13" t="s">
        <v>394</v>
      </c>
      <c r="M69" s="13" t="s">
        <v>394</v>
      </c>
      <c r="N69" s="13" t="s">
        <v>394</v>
      </c>
      <c r="O69" s="13">
        <v>2</v>
      </c>
    </row>
    <row r="70" spans="1:15">
      <c r="A70" s="12">
        <v>68</v>
      </c>
      <c r="B70" s="13" t="s">
        <v>530</v>
      </c>
      <c r="C70" s="13" t="s">
        <v>531</v>
      </c>
      <c r="D70" s="13" t="s">
        <v>31</v>
      </c>
      <c r="E70" s="13">
        <v>1</v>
      </c>
      <c r="F70" s="13">
        <v>1</v>
      </c>
      <c r="G70" s="13" t="s">
        <v>394</v>
      </c>
      <c r="H70" s="13">
        <v>1</v>
      </c>
      <c r="I70" s="13">
        <v>1</v>
      </c>
      <c r="J70" s="13">
        <v>1</v>
      </c>
      <c r="K70" s="13">
        <v>1</v>
      </c>
      <c r="L70" s="13">
        <v>1</v>
      </c>
      <c r="M70" s="13">
        <v>1</v>
      </c>
      <c r="N70" s="13">
        <v>1</v>
      </c>
      <c r="O70" s="13">
        <v>9</v>
      </c>
    </row>
    <row r="71" spans="1:15">
      <c r="A71" s="12">
        <v>69</v>
      </c>
      <c r="B71" s="13" t="s">
        <v>532</v>
      </c>
      <c r="C71" s="13" t="s">
        <v>533</v>
      </c>
      <c r="D71" s="13" t="s">
        <v>132</v>
      </c>
      <c r="E71" s="13" t="s">
        <v>394</v>
      </c>
      <c r="F71" s="13" t="s">
        <v>394</v>
      </c>
      <c r="G71" s="13">
        <v>1</v>
      </c>
      <c r="H71" s="13" t="s">
        <v>394</v>
      </c>
      <c r="I71" s="13" t="s">
        <v>394</v>
      </c>
      <c r="J71" s="13" t="s">
        <v>394</v>
      </c>
      <c r="K71" s="13" t="s">
        <v>394</v>
      </c>
      <c r="L71" s="13" t="s">
        <v>394</v>
      </c>
      <c r="M71" s="13" t="s">
        <v>394</v>
      </c>
      <c r="N71" s="13" t="s">
        <v>394</v>
      </c>
      <c r="O71" s="13">
        <v>1</v>
      </c>
    </row>
    <row r="72" spans="1:15">
      <c r="A72" s="12">
        <v>70</v>
      </c>
      <c r="B72" s="13" t="s">
        <v>534</v>
      </c>
      <c r="C72" s="13" t="s">
        <v>535</v>
      </c>
      <c r="D72" s="13" t="s">
        <v>173</v>
      </c>
      <c r="E72" s="13">
        <v>1</v>
      </c>
      <c r="F72" s="13">
        <v>1</v>
      </c>
      <c r="G72" s="13">
        <v>1</v>
      </c>
      <c r="H72" s="13">
        <v>1</v>
      </c>
      <c r="I72" s="13">
        <v>1</v>
      </c>
      <c r="J72" s="13">
        <v>1</v>
      </c>
      <c r="K72" s="13">
        <v>1</v>
      </c>
      <c r="L72" s="13">
        <v>1</v>
      </c>
      <c r="M72" s="13">
        <v>1</v>
      </c>
      <c r="N72" s="13">
        <v>1</v>
      </c>
      <c r="O72" s="13">
        <v>10</v>
      </c>
    </row>
    <row r="73" spans="1:15">
      <c r="A73" s="12">
        <v>71</v>
      </c>
      <c r="B73" s="13" t="s">
        <v>536</v>
      </c>
      <c r="C73" s="13" t="s">
        <v>537</v>
      </c>
      <c r="D73" s="13" t="s">
        <v>339</v>
      </c>
      <c r="E73" s="13">
        <v>1</v>
      </c>
      <c r="F73" s="13">
        <v>1</v>
      </c>
      <c r="G73" s="13">
        <v>1</v>
      </c>
      <c r="H73" s="13">
        <v>1</v>
      </c>
      <c r="I73" s="13">
        <v>1</v>
      </c>
      <c r="J73" s="13">
        <v>1</v>
      </c>
      <c r="K73" s="13">
        <v>1</v>
      </c>
      <c r="L73" s="13" t="s">
        <v>394</v>
      </c>
      <c r="M73" s="13" t="s">
        <v>394</v>
      </c>
      <c r="N73" s="13">
        <v>1</v>
      </c>
      <c r="O73" s="13">
        <v>8</v>
      </c>
    </row>
    <row r="74" spans="1:15">
      <c r="A74" s="12">
        <v>72</v>
      </c>
      <c r="B74" s="13" t="s">
        <v>538</v>
      </c>
      <c r="C74" s="13" t="s">
        <v>539</v>
      </c>
      <c r="D74" s="13" t="s">
        <v>188</v>
      </c>
      <c r="E74" s="13" t="s">
        <v>394</v>
      </c>
      <c r="F74" s="13">
        <v>1</v>
      </c>
      <c r="G74" s="13">
        <v>1</v>
      </c>
      <c r="H74" s="13" t="s">
        <v>394</v>
      </c>
      <c r="I74" s="13">
        <v>1</v>
      </c>
      <c r="J74" s="13" t="s">
        <v>394</v>
      </c>
      <c r="K74" s="13" t="s">
        <v>394</v>
      </c>
      <c r="L74" s="13" t="s">
        <v>394</v>
      </c>
      <c r="M74" s="13" t="s">
        <v>394</v>
      </c>
      <c r="N74" s="13" t="s">
        <v>394</v>
      </c>
      <c r="O74" s="13">
        <v>3</v>
      </c>
    </row>
    <row r="75" spans="1:15">
      <c r="A75" s="12">
        <v>73</v>
      </c>
      <c r="B75" s="13" t="s">
        <v>540</v>
      </c>
      <c r="C75" s="13" t="s">
        <v>541</v>
      </c>
      <c r="D75" s="13" t="s">
        <v>36</v>
      </c>
      <c r="E75" s="13">
        <v>1</v>
      </c>
      <c r="F75" s="13">
        <v>1</v>
      </c>
      <c r="G75" s="13">
        <v>1</v>
      </c>
      <c r="H75" s="13">
        <v>1</v>
      </c>
      <c r="I75" s="13">
        <v>1</v>
      </c>
      <c r="J75" s="13">
        <v>1</v>
      </c>
      <c r="K75" s="13">
        <v>1</v>
      </c>
      <c r="L75" s="13">
        <v>1</v>
      </c>
      <c r="M75" s="13">
        <v>1</v>
      </c>
      <c r="N75" s="13">
        <v>1</v>
      </c>
      <c r="O75" s="13">
        <v>10</v>
      </c>
    </row>
    <row r="76" spans="1:15">
      <c r="A76" s="12">
        <v>74</v>
      </c>
      <c r="B76" s="13" t="s">
        <v>542</v>
      </c>
      <c r="C76" s="13" t="s">
        <v>543</v>
      </c>
      <c r="D76" s="13" t="s">
        <v>316</v>
      </c>
      <c r="E76" s="13">
        <v>1</v>
      </c>
      <c r="F76" s="13" t="s">
        <v>394</v>
      </c>
      <c r="G76" s="13">
        <v>1</v>
      </c>
      <c r="H76" s="13" t="s">
        <v>394</v>
      </c>
      <c r="I76" s="13">
        <v>1</v>
      </c>
      <c r="J76" s="13" t="s">
        <v>394</v>
      </c>
      <c r="K76" s="13">
        <v>1</v>
      </c>
      <c r="L76" s="13" t="s">
        <v>394</v>
      </c>
      <c r="M76" s="13" t="s">
        <v>394</v>
      </c>
      <c r="N76" s="13">
        <v>1</v>
      </c>
      <c r="O76" s="13">
        <v>5</v>
      </c>
    </row>
    <row r="77" spans="1:15">
      <c r="A77" s="12">
        <v>75</v>
      </c>
      <c r="B77" s="13" t="s">
        <v>544</v>
      </c>
      <c r="C77" s="13" t="s">
        <v>545</v>
      </c>
      <c r="D77" s="13" t="s">
        <v>259</v>
      </c>
      <c r="E77" s="13" t="s">
        <v>394</v>
      </c>
      <c r="F77" s="13" t="s">
        <v>394</v>
      </c>
      <c r="G77" s="13">
        <v>1</v>
      </c>
      <c r="H77" s="13">
        <v>1</v>
      </c>
      <c r="I77" s="13">
        <v>1</v>
      </c>
      <c r="J77" s="13">
        <v>1</v>
      </c>
      <c r="K77" s="13">
        <v>1</v>
      </c>
      <c r="L77" s="13" t="s">
        <v>394</v>
      </c>
      <c r="M77" s="13">
        <v>1</v>
      </c>
      <c r="N77" s="13" t="s">
        <v>394</v>
      </c>
      <c r="O77" s="13">
        <v>6</v>
      </c>
    </row>
    <row r="78" spans="1:15">
      <c r="A78" s="12">
        <v>76</v>
      </c>
      <c r="B78" s="13" t="s">
        <v>546</v>
      </c>
      <c r="C78" s="13" t="s">
        <v>547</v>
      </c>
      <c r="D78" s="13" t="s">
        <v>548</v>
      </c>
      <c r="E78" s="13" t="s">
        <v>394</v>
      </c>
      <c r="F78" s="13" t="s">
        <v>394</v>
      </c>
      <c r="G78" s="13" t="s">
        <v>394</v>
      </c>
      <c r="H78" s="13">
        <v>1</v>
      </c>
      <c r="I78" s="13" t="s">
        <v>394</v>
      </c>
      <c r="J78" s="13">
        <v>1</v>
      </c>
      <c r="K78" s="13">
        <v>1</v>
      </c>
      <c r="L78" s="13">
        <v>1</v>
      </c>
      <c r="M78" s="13" t="s">
        <v>394</v>
      </c>
      <c r="N78" s="13">
        <v>1</v>
      </c>
      <c r="O78" s="13">
        <v>5</v>
      </c>
    </row>
    <row r="79" spans="1:15">
      <c r="A79" s="12">
        <v>77</v>
      </c>
      <c r="B79" s="13" t="s">
        <v>549</v>
      </c>
      <c r="C79" s="13" t="s">
        <v>550</v>
      </c>
      <c r="D79" s="13" t="s">
        <v>334</v>
      </c>
      <c r="E79" s="13">
        <v>1</v>
      </c>
      <c r="F79" s="13">
        <v>1</v>
      </c>
      <c r="G79" s="13">
        <v>1</v>
      </c>
      <c r="H79" s="13">
        <v>1</v>
      </c>
      <c r="I79" s="13">
        <v>1</v>
      </c>
      <c r="J79" s="13" t="s">
        <v>394</v>
      </c>
      <c r="K79" s="13">
        <v>1</v>
      </c>
      <c r="L79" s="13">
        <v>1</v>
      </c>
      <c r="M79" s="13">
        <v>1</v>
      </c>
      <c r="N79" s="13">
        <v>1</v>
      </c>
      <c r="O79" s="13">
        <v>9</v>
      </c>
    </row>
    <row r="80" spans="1:15">
      <c r="A80" s="12">
        <v>78</v>
      </c>
      <c r="B80" s="13" t="s">
        <v>551</v>
      </c>
      <c r="C80" s="13" t="s">
        <v>552</v>
      </c>
      <c r="D80" s="13" t="s">
        <v>171</v>
      </c>
      <c r="E80" s="13" t="s">
        <v>394</v>
      </c>
      <c r="F80" s="13" t="s">
        <v>394</v>
      </c>
      <c r="G80" s="13">
        <v>1</v>
      </c>
      <c r="H80" s="13">
        <v>1</v>
      </c>
      <c r="I80" s="13" t="s">
        <v>394</v>
      </c>
      <c r="J80" s="13" t="s">
        <v>394</v>
      </c>
      <c r="K80" s="13">
        <v>1</v>
      </c>
      <c r="L80" s="13" t="s">
        <v>394</v>
      </c>
      <c r="M80" s="13" t="s">
        <v>394</v>
      </c>
      <c r="N80" s="13" t="s">
        <v>394</v>
      </c>
      <c r="O80" s="13">
        <v>3</v>
      </c>
    </row>
    <row r="81" spans="1:15">
      <c r="A81" s="12">
        <v>79</v>
      </c>
      <c r="B81" s="13" t="s">
        <v>553</v>
      </c>
      <c r="C81" s="13" t="s">
        <v>554</v>
      </c>
      <c r="D81" s="13" t="s">
        <v>253</v>
      </c>
      <c r="E81" s="13">
        <v>1</v>
      </c>
      <c r="F81" s="13">
        <v>1</v>
      </c>
      <c r="G81" s="13">
        <v>1</v>
      </c>
      <c r="H81" s="13">
        <v>1</v>
      </c>
      <c r="I81" s="13">
        <v>1</v>
      </c>
      <c r="J81" s="13">
        <v>1</v>
      </c>
      <c r="K81" s="13">
        <v>1</v>
      </c>
      <c r="L81" s="13">
        <v>1</v>
      </c>
      <c r="M81" s="13">
        <v>1</v>
      </c>
      <c r="N81" s="13">
        <v>1</v>
      </c>
      <c r="O81" s="13">
        <v>10</v>
      </c>
    </row>
    <row r="82" spans="1:15">
      <c r="A82" s="12">
        <v>80</v>
      </c>
      <c r="B82" s="13" t="s">
        <v>555</v>
      </c>
      <c r="C82" s="13" t="s">
        <v>556</v>
      </c>
      <c r="D82" s="13" t="s">
        <v>122</v>
      </c>
      <c r="E82" s="13">
        <v>1</v>
      </c>
      <c r="F82" s="13">
        <v>1</v>
      </c>
      <c r="G82" s="13">
        <v>1</v>
      </c>
      <c r="H82" s="13">
        <v>1</v>
      </c>
      <c r="I82" s="13">
        <v>1</v>
      </c>
      <c r="J82" s="13">
        <v>1</v>
      </c>
      <c r="K82" s="13">
        <v>1</v>
      </c>
      <c r="L82" s="13">
        <v>1</v>
      </c>
      <c r="M82" s="13">
        <v>1</v>
      </c>
      <c r="N82" s="13">
        <v>1</v>
      </c>
      <c r="O82" s="13">
        <v>10</v>
      </c>
    </row>
    <row r="83" spans="1:15">
      <c r="A83" s="12">
        <v>81</v>
      </c>
      <c r="B83" s="13" t="s">
        <v>557</v>
      </c>
      <c r="C83" s="13" t="s">
        <v>558</v>
      </c>
      <c r="D83" s="13" t="s">
        <v>193</v>
      </c>
      <c r="E83" s="13">
        <v>1</v>
      </c>
      <c r="F83" s="13">
        <v>1</v>
      </c>
      <c r="G83" s="13">
        <v>1</v>
      </c>
      <c r="H83" s="13">
        <v>1</v>
      </c>
      <c r="I83" s="13">
        <v>1</v>
      </c>
      <c r="J83" s="13">
        <v>1</v>
      </c>
      <c r="K83" s="13">
        <v>1</v>
      </c>
      <c r="L83" s="13">
        <v>1</v>
      </c>
      <c r="M83" s="13">
        <v>1</v>
      </c>
      <c r="N83" s="13" t="s">
        <v>394</v>
      </c>
      <c r="O83" s="13">
        <v>9</v>
      </c>
    </row>
    <row r="84" spans="1:15">
      <c r="A84" s="12">
        <v>82</v>
      </c>
      <c r="B84" s="13" t="s">
        <v>559</v>
      </c>
      <c r="C84" s="13" t="s">
        <v>560</v>
      </c>
      <c r="D84" s="13" t="s">
        <v>321</v>
      </c>
      <c r="E84" s="13" t="s">
        <v>394</v>
      </c>
      <c r="F84" s="13">
        <v>1</v>
      </c>
      <c r="G84" s="13">
        <v>1</v>
      </c>
      <c r="H84" s="13">
        <v>1</v>
      </c>
      <c r="I84" s="13">
        <v>1</v>
      </c>
      <c r="J84" s="13" t="s">
        <v>394</v>
      </c>
      <c r="K84" s="13" t="s">
        <v>394</v>
      </c>
      <c r="L84" s="13" t="s">
        <v>394</v>
      </c>
      <c r="M84" s="13" t="s">
        <v>394</v>
      </c>
      <c r="N84" s="13" t="s">
        <v>394</v>
      </c>
      <c r="O84" s="13">
        <v>4</v>
      </c>
    </row>
    <row r="85" spans="1:15">
      <c r="A85" s="12">
        <v>83</v>
      </c>
      <c r="B85" s="13" t="s">
        <v>561</v>
      </c>
      <c r="C85" s="13" t="s">
        <v>562</v>
      </c>
      <c r="D85" s="13" t="s">
        <v>347</v>
      </c>
      <c r="E85" s="13">
        <v>1</v>
      </c>
      <c r="F85" s="13">
        <v>1</v>
      </c>
      <c r="G85" s="13">
        <v>1</v>
      </c>
      <c r="H85" s="13">
        <v>1</v>
      </c>
      <c r="I85" s="13" t="s">
        <v>394</v>
      </c>
      <c r="J85" s="13">
        <v>1</v>
      </c>
      <c r="K85" s="13">
        <v>1</v>
      </c>
      <c r="L85" s="13">
        <v>1</v>
      </c>
      <c r="M85" s="13" t="s">
        <v>394</v>
      </c>
      <c r="N85" s="13" t="s">
        <v>394</v>
      </c>
      <c r="O85" s="13">
        <v>7</v>
      </c>
    </row>
    <row r="86" spans="1:15">
      <c r="A86" s="12">
        <v>84</v>
      </c>
      <c r="B86" s="13" t="s">
        <v>563</v>
      </c>
      <c r="C86" s="13" t="s">
        <v>564</v>
      </c>
      <c r="D86" s="13" t="s">
        <v>293</v>
      </c>
      <c r="E86" s="13">
        <v>1</v>
      </c>
      <c r="F86" s="13">
        <v>1</v>
      </c>
      <c r="G86" s="13">
        <v>1</v>
      </c>
      <c r="H86" s="13" t="s">
        <v>394</v>
      </c>
      <c r="I86" s="13">
        <v>1</v>
      </c>
      <c r="J86" s="13" t="s">
        <v>394</v>
      </c>
      <c r="K86" s="13">
        <v>1</v>
      </c>
      <c r="L86" s="13" t="s">
        <v>394</v>
      </c>
      <c r="M86" s="13">
        <v>1</v>
      </c>
      <c r="N86" s="13">
        <v>1</v>
      </c>
      <c r="O86" s="13">
        <v>7</v>
      </c>
    </row>
    <row r="87" spans="1:15">
      <c r="A87" s="12">
        <v>85</v>
      </c>
      <c r="B87" s="13" t="s">
        <v>565</v>
      </c>
      <c r="C87" s="13" t="s">
        <v>566</v>
      </c>
      <c r="D87" s="13" t="s">
        <v>225</v>
      </c>
      <c r="E87" s="13">
        <v>1</v>
      </c>
      <c r="F87" s="13">
        <v>1</v>
      </c>
      <c r="G87" s="13">
        <v>1</v>
      </c>
      <c r="H87" s="13">
        <v>1</v>
      </c>
      <c r="I87" s="13" t="s">
        <v>394</v>
      </c>
      <c r="J87" s="13">
        <v>1</v>
      </c>
      <c r="K87" s="13" t="s">
        <v>394</v>
      </c>
      <c r="L87" s="13">
        <v>1</v>
      </c>
      <c r="M87" s="13" t="s">
        <v>394</v>
      </c>
      <c r="N87" s="13">
        <v>1</v>
      </c>
      <c r="O87" s="13">
        <v>7</v>
      </c>
    </row>
    <row r="88" spans="1:15">
      <c r="A88" s="12">
        <v>86</v>
      </c>
      <c r="B88" s="13" t="s">
        <v>567</v>
      </c>
      <c r="C88" s="13" t="s">
        <v>568</v>
      </c>
      <c r="D88" s="13" t="s">
        <v>233</v>
      </c>
      <c r="E88" s="13" t="s">
        <v>394</v>
      </c>
      <c r="F88" s="13">
        <v>1</v>
      </c>
      <c r="G88" s="13" t="s">
        <v>394</v>
      </c>
      <c r="H88" s="13" t="s">
        <v>394</v>
      </c>
      <c r="I88" s="13" t="s">
        <v>394</v>
      </c>
      <c r="J88" s="13" t="s">
        <v>394</v>
      </c>
      <c r="K88" s="13" t="s">
        <v>394</v>
      </c>
      <c r="L88" s="13" t="s">
        <v>394</v>
      </c>
      <c r="M88" s="13" t="s">
        <v>394</v>
      </c>
      <c r="N88" s="13" t="s">
        <v>394</v>
      </c>
      <c r="O88" s="13">
        <v>1</v>
      </c>
    </row>
    <row r="89" spans="1:15">
      <c r="A89" s="12">
        <v>87</v>
      </c>
      <c r="B89" s="13" t="s">
        <v>569</v>
      </c>
      <c r="C89" s="13" t="s">
        <v>570</v>
      </c>
      <c r="D89" s="13" t="s">
        <v>362</v>
      </c>
      <c r="E89" s="13">
        <v>1</v>
      </c>
      <c r="F89" s="13">
        <v>1</v>
      </c>
      <c r="G89" s="13">
        <v>1</v>
      </c>
      <c r="H89" s="13">
        <v>1</v>
      </c>
      <c r="I89" s="13">
        <v>1</v>
      </c>
      <c r="J89" s="13" t="s">
        <v>394</v>
      </c>
      <c r="K89" s="13" t="s">
        <v>394</v>
      </c>
      <c r="L89" s="13" t="s">
        <v>394</v>
      </c>
      <c r="M89" s="13" t="s">
        <v>394</v>
      </c>
      <c r="N89" s="13" t="s">
        <v>394</v>
      </c>
      <c r="O89" s="13">
        <v>5</v>
      </c>
    </row>
    <row r="90" spans="1:15">
      <c r="A90" s="12">
        <v>88</v>
      </c>
      <c r="B90" s="13" t="s">
        <v>571</v>
      </c>
      <c r="C90" s="13" t="s">
        <v>572</v>
      </c>
      <c r="D90" s="13" t="s">
        <v>245</v>
      </c>
      <c r="E90" s="13" t="s">
        <v>394</v>
      </c>
      <c r="F90" s="13">
        <v>1</v>
      </c>
      <c r="G90" s="13">
        <v>1</v>
      </c>
      <c r="H90" s="13" t="s">
        <v>394</v>
      </c>
      <c r="I90" s="13">
        <v>1</v>
      </c>
      <c r="J90" s="13">
        <v>1</v>
      </c>
      <c r="K90" s="13" t="s">
        <v>394</v>
      </c>
      <c r="L90" s="13" t="s">
        <v>394</v>
      </c>
      <c r="M90" s="13" t="s">
        <v>394</v>
      </c>
      <c r="N90" s="13" t="s">
        <v>394</v>
      </c>
      <c r="O90" s="13">
        <v>4</v>
      </c>
    </row>
    <row r="91" spans="1:15">
      <c r="A91" s="12">
        <v>89</v>
      </c>
      <c r="B91" s="13" t="s">
        <v>573</v>
      </c>
      <c r="C91" s="13" t="s">
        <v>574</v>
      </c>
      <c r="D91" s="13" t="s">
        <v>330</v>
      </c>
      <c r="E91" s="13" t="s">
        <v>394</v>
      </c>
      <c r="F91" s="13">
        <v>1</v>
      </c>
      <c r="G91" s="13">
        <v>1</v>
      </c>
      <c r="H91" s="13">
        <v>1</v>
      </c>
      <c r="I91" s="13">
        <v>1</v>
      </c>
      <c r="J91" s="13" t="s">
        <v>394</v>
      </c>
      <c r="K91" s="13">
        <v>1</v>
      </c>
      <c r="L91" s="13">
        <v>1</v>
      </c>
      <c r="M91" s="13" t="s">
        <v>394</v>
      </c>
      <c r="N91" s="13" t="s">
        <v>394</v>
      </c>
      <c r="O91" s="13">
        <v>6</v>
      </c>
    </row>
    <row r="92" spans="1:15">
      <c r="A92" s="12">
        <v>90</v>
      </c>
      <c r="B92" s="13" t="s">
        <v>575</v>
      </c>
      <c r="C92" s="13" t="s">
        <v>576</v>
      </c>
      <c r="D92" s="13" t="s">
        <v>180</v>
      </c>
      <c r="E92" s="13">
        <v>1</v>
      </c>
      <c r="F92" s="13">
        <v>1</v>
      </c>
      <c r="G92" s="13">
        <v>1</v>
      </c>
      <c r="H92" s="13">
        <v>1</v>
      </c>
      <c r="I92" s="13" t="s">
        <v>394</v>
      </c>
      <c r="J92" s="13">
        <v>1</v>
      </c>
      <c r="K92" s="13">
        <v>1</v>
      </c>
      <c r="L92" s="13">
        <v>1</v>
      </c>
      <c r="M92" s="13">
        <v>1</v>
      </c>
      <c r="N92" s="13">
        <v>1</v>
      </c>
      <c r="O92" s="13">
        <v>9</v>
      </c>
    </row>
    <row r="93" spans="1:15">
      <c r="A93" s="12">
        <v>91</v>
      </c>
      <c r="B93" s="13" t="s">
        <v>577</v>
      </c>
      <c r="C93" s="13" t="s">
        <v>578</v>
      </c>
      <c r="D93" s="13" t="s">
        <v>106</v>
      </c>
      <c r="E93" s="13">
        <v>1</v>
      </c>
      <c r="F93" s="13">
        <v>1</v>
      </c>
      <c r="G93" s="13">
        <v>1</v>
      </c>
      <c r="H93" s="13">
        <v>1</v>
      </c>
      <c r="I93" s="13">
        <v>1</v>
      </c>
      <c r="J93" s="13">
        <v>1</v>
      </c>
      <c r="K93" s="13">
        <v>1</v>
      </c>
      <c r="L93" s="13">
        <v>1</v>
      </c>
      <c r="M93" s="13">
        <v>1</v>
      </c>
      <c r="N93" s="13" t="s">
        <v>394</v>
      </c>
      <c r="O93" s="13">
        <v>9</v>
      </c>
    </row>
    <row r="94" spans="1:15">
      <c r="A94" s="12">
        <v>92</v>
      </c>
      <c r="B94" s="13" t="s">
        <v>579</v>
      </c>
      <c r="C94" s="13" t="s">
        <v>580</v>
      </c>
      <c r="D94" s="13" t="s">
        <v>136</v>
      </c>
      <c r="E94" s="13">
        <v>1</v>
      </c>
      <c r="F94" s="13">
        <v>1</v>
      </c>
      <c r="G94" s="13">
        <v>1</v>
      </c>
      <c r="H94" s="13">
        <v>1</v>
      </c>
      <c r="I94" s="13">
        <v>1</v>
      </c>
      <c r="J94" s="13">
        <v>1</v>
      </c>
      <c r="K94" s="13">
        <v>1</v>
      </c>
      <c r="L94" s="13">
        <v>1</v>
      </c>
      <c r="M94" s="13" t="s">
        <v>394</v>
      </c>
      <c r="N94" s="13" t="s">
        <v>394</v>
      </c>
      <c r="O94" s="13">
        <v>8</v>
      </c>
    </row>
    <row r="95" spans="1:15">
      <c r="A95" s="12">
        <v>93</v>
      </c>
      <c r="B95" s="13" t="s">
        <v>581</v>
      </c>
      <c r="C95" s="13" t="s">
        <v>582</v>
      </c>
      <c r="D95" s="13" t="s">
        <v>583</v>
      </c>
      <c r="E95" s="13" t="s">
        <v>394</v>
      </c>
      <c r="F95" s="13">
        <v>1</v>
      </c>
      <c r="G95" s="13">
        <v>1</v>
      </c>
      <c r="H95" s="13">
        <v>1</v>
      </c>
      <c r="I95" s="13">
        <v>1</v>
      </c>
      <c r="J95" s="13">
        <v>1</v>
      </c>
      <c r="K95" s="13">
        <v>1</v>
      </c>
      <c r="L95" s="13">
        <v>1</v>
      </c>
      <c r="M95" s="13">
        <v>1</v>
      </c>
      <c r="N95" s="13">
        <v>1</v>
      </c>
      <c r="O95" s="13">
        <v>9</v>
      </c>
    </row>
    <row r="96" spans="1:15">
      <c r="A96" s="12">
        <v>94</v>
      </c>
      <c r="B96" s="13" t="s">
        <v>584</v>
      </c>
      <c r="C96" s="13" t="s">
        <v>585</v>
      </c>
      <c r="D96" s="13" t="s">
        <v>286</v>
      </c>
      <c r="E96" s="13" t="s">
        <v>394</v>
      </c>
      <c r="F96" s="13">
        <v>1</v>
      </c>
      <c r="G96" s="13">
        <v>1</v>
      </c>
      <c r="H96" s="13">
        <v>1</v>
      </c>
      <c r="I96" s="13">
        <v>1</v>
      </c>
      <c r="J96" s="13">
        <v>1</v>
      </c>
      <c r="K96" s="13">
        <v>1</v>
      </c>
      <c r="L96" s="13" t="s">
        <v>394</v>
      </c>
      <c r="M96" s="13" t="s">
        <v>394</v>
      </c>
      <c r="N96" s="13" t="s">
        <v>394</v>
      </c>
      <c r="O96" s="13">
        <v>6</v>
      </c>
    </row>
    <row r="97" spans="1:15">
      <c r="A97" s="12">
        <v>95</v>
      </c>
      <c r="B97" s="13" t="s">
        <v>586</v>
      </c>
      <c r="C97" s="13" t="s">
        <v>587</v>
      </c>
      <c r="D97" s="13" t="s">
        <v>346</v>
      </c>
      <c r="E97" s="13" t="s">
        <v>394</v>
      </c>
      <c r="F97" s="13">
        <v>1</v>
      </c>
      <c r="G97" s="13">
        <v>1</v>
      </c>
      <c r="H97" s="13" t="s">
        <v>394</v>
      </c>
      <c r="I97" s="13" t="s">
        <v>394</v>
      </c>
      <c r="J97" s="13">
        <v>1</v>
      </c>
      <c r="K97" s="13" t="s">
        <v>394</v>
      </c>
      <c r="L97" s="13">
        <v>1</v>
      </c>
      <c r="M97" s="13" t="s">
        <v>394</v>
      </c>
      <c r="N97" s="13" t="s">
        <v>394</v>
      </c>
      <c r="O97" s="13">
        <v>4</v>
      </c>
    </row>
    <row r="98" spans="1:15">
      <c r="A98" s="12">
        <v>96</v>
      </c>
      <c r="B98" s="13" t="s">
        <v>588</v>
      </c>
      <c r="C98" s="13" t="s">
        <v>589</v>
      </c>
      <c r="D98" s="13" t="s">
        <v>345</v>
      </c>
      <c r="E98" s="13" t="s">
        <v>394</v>
      </c>
      <c r="F98" s="13">
        <v>1</v>
      </c>
      <c r="G98" s="13" t="s">
        <v>394</v>
      </c>
      <c r="H98" s="13">
        <v>1</v>
      </c>
      <c r="I98" s="13" t="s">
        <v>394</v>
      </c>
      <c r="J98" s="13">
        <v>1</v>
      </c>
      <c r="K98" s="13" t="s">
        <v>394</v>
      </c>
      <c r="L98" s="13">
        <v>1</v>
      </c>
      <c r="M98" s="13" t="s">
        <v>394</v>
      </c>
      <c r="N98" s="13" t="s">
        <v>394</v>
      </c>
      <c r="O98" s="13">
        <v>4</v>
      </c>
    </row>
    <row r="99" spans="1:15">
      <c r="A99" s="12">
        <v>97</v>
      </c>
      <c r="B99" s="13" t="s">
        <v>590</v>
      </c>
      <c r="C99" s="13" t="s">
        <v>591</v>
      </c>
      <c r="D99" s="13" t="s">
        <v>26</v>
      </c>
      <c r="E99" s="13" t="s">
        <v>394</v>
      </c>
      <c r="F99" s="13" t="s">
        <v>394</v>
      </c>
      <c r="G99" s="13">
        <v>1</v>
      </c>
      <c r="H99" s="13">
        <v>1</v>
      </c>
      <c r="I99" s="13" t="s">
        <v>394</v>
      </c>
      <c r="J99" s="13">
        <v>1</v>
      </c>
      <c r="K99" s="13" t="s">
        <v>394</v>
      </c>
      <c r="L99" s="13" t="s">
        <v>394</v>
      </c>
      <c r="M99" s="13" t="s">
        <v>394</v>
      </c>
      <c r="N99" s="13" t="s">
        <v>394</v>
      </c>
      <c r="O99" s="13">
        <v>3</v>
      </c>
    </row>
    <row r="100" spans="1:15">
      <c r="A100" s="12">
        <v>98</v>
      </c>
      <c r="B100" s="13" t="s">
        <v>592</v>
      </c>
      <c r="C100" s="13" t="s">
        <v>593</v>
      </c>
      <c r="D100" s="13" t="s">
        <v>162</v>
      </c>
      <c r="E100" s="13">
        <v>1</v>
      </c>
      <c r="F100" s="13" t="s">
        <v>394</v>
      </c>
      <c r="G100" s="13">
        <v>1</v>
      </c>
      <c r="H100" s="13">
        <v>1</v>
      </c>
      <c r="I100" s="13" t="s">
        <v>394</v>
      </c>
      <c r="J100" s="13" t="s">
        <v>394</v>
      </c>
      <c r="K100" s="13" t="s">
        <v>394</v>
      </c>
      <c r="L100" s="13" t="s">
        <v>394</v>
      </c>
      <c r="M100" s="13" t="s">
        <v>394</v>
      </c>
      <c r="N100" s="13" t="s">
        <v>394</v>
      </c>
      <c r="O100" s="13">
        <v>3</v>
      </c>
    </row>
    <row r="101" spans="1:15">
      <c r="A101" s="12">
        <v>99</v>
      </c>
      <c r="B101" s="13" t="s">
        <v>594</v>
      </c>
      <c r="C101" s="13" t="s">
        <v>595</v>
      </c>
      <c r="D101" s="13" t="s">
        <v>332</v>
      </c>
      <c r="E101" s="13" t="s">
        <v>394</v>
      </c>
      <c r="F101" s="13">
        <v>1</v>
      </c>
      <c r="G101" s="13">
        <v>1</v>
      </c>
      <c r="H101" s="13" t="s">
        <v>394</v>
      </c>
      <c r="I101" s="13" t="s">
        <v>394</v>
      </c>
      <c r="J101" s="13" t="s">
        <v>394</v>
      </c>
      <c r="K101" s="13" t="s">
        <v>394</v>
      </c>
      <c r="L101" s="13" t="s">
        <v>394</v>
      </c>
      <c r="M101" s="13" t="s">
        <v>394</v>
      </c>
      <c r="N101" s="13" t="s">
        <v>394</v>
      </c>
      <c r="O101" s="13">
        <v>2</v>
      </c>
    </row>
    <row r="102" spans="1:15">
      <c r="A102" s="12">
        <v>100</v>
      </c>
      <c r="B102" s="13" t="s">
        <v>596</v>
      </c>
      <c r="C102" s="13" t="s">
        <v>597</v>
      </c>
      <c r="D102" s="13" t="s">
        <v>201</v>
      </c>
      <c r="E102" s="13">
        <v>1</v>
      </c>
      <c r="F102" s="13">
        <v>1</v>
      </c>
      <c r="G102" s="13" t="s">
        <v>394</v>
      </c>
      <c r="H102" s="13" t="s">
        <v>394</v>
      </c>
      <c r="I102" s="13" t="s">
        <v>394</v>
      </c>
      <c r="J102" s="13" t="s">
        <v>394</v>
      </c>
      <c r="K102" s="13" t="s">
        <v>394</v>
      </c>
      <c r="L102" s="13" t="s">
        <v>394</v>
      </c>
      <c r="M102" s="13" t="s">
        <v>394</v>
      </c>
      <c r="N102" s="13" t="s">
        <v>394</v>
      </c>
      <c r="O102" s="13">
        <v>2</v>
      </c>
    </row>
    <row r="103" spans="1:15">
      <c r="A103" s="12">
        <v>101</v>
      </c>
      <c r="B103" s="13" t="s">
        <v>598</v>
      </c>
      <c r="C103" s="13" t="s">
        <v>599</v>
      </c>
      <c r="D103" s="13" t="s">
        <v>359</v>
      </c>
      <c r="E103" s="13" t="s">
        <v>394</v>
      </c>
      <c r="F103" s="13">
        <v>1</v>
      </c>
      <c r="G103" s="13">
        <v>1</v>
      </c>
      <c r="H103" s="13">
        <v>1</v>
      </c>
      <c r="I103" s="13" t="s">
        <v>394</v>
      </c>
      <c r="J103" s="13">
        <v>1</v>
      </c>
      <c r="K103" s="13">
        <v>1</v>
      </c>
      <c r="L103" s="13">
        <v>1</v>
      </c>
      <c r="M103" s="13">
        <v>1</v>
      </c>
      <c r="N103" s="13" t="s">
        <v>394</v>
      </c>
      <c r="O103" s="13">
        <v>7</v>
      </c>
    </row>
    <row r="104" spans="1:15">
      <c r="A104" s="12">
        <v>102</v>
      </c>
      <c r="B104" s="13" t="s">
        <v>600</v>
      </c>
      <c r="C104" s="13" t="s">
        <v>601</v>
      </c>
      <c r="D104" s="13" t="s">
        <v>270</v>
      </c>
      <c r="E104" s="13">
        <v>1</v>
      </c>
      <c r="F104" s="13">
        <v>1</v>
      </c>
      <c r="G104" s="13">
        <v>1</v>
      </c>
      <c r="H104" s="13">
        <v>1</v>
      </c>
      <c r="I104" s="13">
        <v>1</v>
      </c>
      <c r="J104" s="13" t="s">
        <v>394</v>
      </c>
      <c r="K104" s="13" t="s">
        <v>394</v>
      </c>
      <c r="L104" s="13" t="s">
        <v>394</v>
      </c>
      <c r="M104" s="13" t="s">
        <v>394</v>
      </c>
      <c r="N104" s="13" t="s">
        <v>394</v>
      </c>
      <c r="O104" s="13">
        <v>5</v>
      </c>
    </row>
    <row r="105" spans="1:15">
      <c r="A105" s="12">
        <v>103</v>
      </c>
      <c r="B105" s="13" t="s">
        <v>602</v>
      </c>
      <c r="C105" s="13" t="s">
        <v>603</v>
      </c>
      <c r="D105" s="13" t="s">
        <v>98</v>
      </c>
      <c r="E105" s="13" t="s">
        <v>394</v>
      </c>
      <c r="F105" s="13">
        <v>1</v>
      </c>
      <c r="G105" s="13">
        <v>1</v>
      </c>
      <c r="H105" s="13" t="s">
        <v>394</v>
      </c>
      <c r="I105" s="13" t="s">
        <v>394</v>
      </c>
      <c r="J105" s="13" t="s">
        <v>394</v>
      </c>
      <c r="K105" s="13" t="s">
        <v>394</v>
      </c>
      <c r="L105" s="13" t="s">
        <v>394</v>
      </c>
      <c r="M105" s="13" t="s">
        <v>394</v>
      </c>
      <c r="N105" s="13" t="s">
        <v>394</v>
      </c>
      <c r="O105" s="13">
        <v>2</v>
      </c>
    </row>
    <row r="106" spans="1:15">
      <c r="A106" s="12">
        <v>104</v>
      </c>
      <c r="B106" s="13" t="s">
        <v>604</v>
      </c>
      <c r="C106" s="13" t="s">
        <v>605</v>
      </c>
      <c r="D106" s="13" t="s">
        <v>103</v>
      </c>
      <c r="E106" s="13" t="s">
        <v>394</v>
      </c>
      <c r="F106" s="13">
        <v>1</v>
      </c>
      <c r="G106" s="13" t="s">
        <v>394</v>
      </c>
      <c r="H106" s="13">
        <v>1</v>
      </c>
      <c r="I106" s="13" t="s">
        <v>394</v>
      </c>
      <c r="J106" s="13" t="s">
        <v>394</v>
      </c>
      <c r="K106" s="13">
        <v>1</v>
      </c>
      <c r="L106" s="13" t="s">
        <v>394</v>
      </c>
      <c r="M106" s="13" t="s">
        <v>394</v>
      </c>
      <c r="N106" s="13" t="s">
        <v>394</v>
      </c>
      <c r="O106" s="13">
        <v>3</v>
      </c>
    </row>
    <row r="107" spans="1:15">
      <c r="A107" s="12">
        <v>105</v>
      </c>
      <c r="B107" s="13" t="s">
        <v>606</v>
      </c>
      <c r="C107" s="13" t="s">
        <v>607</v>
      </c>
      <c r="D107" s="13" t="s">
        <v>154</v>
      </c>
      <c r="E107" s="13">
        <v>1</v>
      </c>
      <c r="F107" s="13">
        <v>1</v>
      </c>
      <c r="G107" s="13" t="s">
        <v>394</v>
      </c>
      <c r="H107" s="13">
        <v>1</v>
      </c>
      <c r="I107" s="13">
        <v>1</v>
      </c>
      <c r="J107" s="13" t="s">
        <v>394</v>
      </c>
      <c r="K107" s="13" t="s">
        <v>394</v>
      </c>
      <c r="L107" s="13" t="s">
        <v>394</v>
      </c>
      <c r="M107" s="13" t="s">
        <v>394</v>
      </c>
      <c r="N107" s="13" t="s">
        <v>394</v>
      </c>
      <c r="O107" s="13">
        <v>4</v>
      </c>
    </row>
    <row r="108" spans="1:15">
      <c r="A108" s="12">
        <v>106</v>
      </c>
      <c r="B108" s="13" t="s">
        <v>608</v>
      </c>
      <c r="C108" s="13" t="s">
        <v>609</v>
      </c>
      <c r="D108" s="13" t="s">
        <v>273</v>
      </c>
      <c r="E108" s="13">
        <v>1</v>
      </c>
      <c r="F108" s="13">
        <v>1</v>
      </c>
      <c r="G108" s="13">
        <v>1</v>
      </c>
      <c r="H108" s="13" t="s">
        <v>394</v>
      </c>
      <c r="I108" s="13">
        <v>1</v>
      </c>
      <c r="J108" s="13">
        <v>1</v>
      </c>
      <c r="K108" s="13">
        <v>1</v>
      </c>
      <c r="L108" s="13" t="s">
        <v>394</v>
      </c>
      <c r="M108" s="13" t="s">
        <v>394</v>
      </c>
      <c r="N108" s="13" t="s">
        <v>394</v>
      </c>
      <c r="O108" s="13">
        <v>6</v>
      </c>
    </row>
    <row r="109" spans="1:15">
      <c r="A109" s="12">
        <v>107</v>
      </c>
      <c r="B109" s="13" t="s">
        <v>610</v>
      </c>
      <c r="C109" s="13" t="s">
        <v>611</v>
      </c>
      <c r="D109" s="13" t="s">
        <v>63</v>
      </c>
      <c r="E109" s="13">
        <v>1</v>
      </c>
      <c r="F109" s="13">
        <v>1</v>
      </c>
      <c r="G109" s="13">
        <v>1</v>
      </c>
      <c r="H109" s="13" t="s">
        <v>394</v>
      </c>
      <c r="I109" s="13">
        <v>1</v>
      </c>
      <c r="J109" s="13" t="s">
        <v>394</v>
      </c>
      <c r="K109" s="13" t="s">
        <v>394</v>
      </c>
      <c r="L109" s="13" t="s">
        <v>394</v>
      </c>
      <c r="M109" s="13" t="s">
        <v>394</v>
      </c>
      <c r="N109" s="13" t="s">
        <v>394</v>
      </c>
      <c r="O109" s="13">
        <v>4</v>
      </c>
    </row>
    <row r="110" spans="1:15">
      <c r="A110" s="12">
        <v>108</v>
      </c>
      <c r="B110" s="13" t="s">
        <v>612</v>
      </c>
      <c r="C110" s="13" t="s">
        <v>613</v>
      </c>
      <c r="D110" s="13" t="s">
        <v>302</v>
      </c>
      <c r="E110" s="13">
        <v>1</v>
      </c>
      <c r="F110" s="13">
        <v>1</v>
      </c>
      <c r="G110" s="13" t="s">
        <v>394</v>
      </c>
      <c r="H110" s="13">
        <v>1</v>
      </c>
      <c r="I110" s="13">
        <v>1</v>
      </c>
      <c r="J110" s="13">
        <v>1</v>
      </c>
      <c r="K110" s="13" t="s">
        <v>394</v>
      </c>
      <c r="L110" s="13" t="s">
        <v>394</v>
      </c>
      <c r="M110" s="13" t="s">
        <v>394</v>
      </c>
      <c r="N110" s="13" t="s">
        <v>394</v>
      </c>
      <c r="O110" s="13">
        <v>5</v>
      </c>
    </row>
    <row r="111" spans="1:15">
      <c r="A111" s="12">
        <v>109</v>
      </c>
      <c r="B111" s="13" t="s">
        <v>614</v>
      </c>
      <c r="C111" s="13" t="s">
        <v>615</v>
      </c>
      <c r="D111" s="13" t="s">
        <v>191</v>
      </c>
      <c r="E111" s="13">
        <v>1</v>
      </c>
      <c r="F111" s="13">
        <v>1</v>
      </c>
      <c r="G111" s="13">
        <v>1</v>
      </c>
      <c r="H111" s="13">
        <v>1</v>
      </c>
      <c r="I111" s="13">
        <v>1</v>
      </c>
      <c r="J111" s="13">
        <v>1</v>
      </c>
      <c r="K111" s="13">
        <v>1</v>
      </c>
      <c r="L111" s="13">
        <v>1</v>
      </c>
      <c r="M111" s="13" t="s">
        <v>394</v>
      </c>
      <c r="N111" s="13" t="s">
        <v>394</v>
      </c>
      <c r="O111" s="13">
        <v>8</v>
      </c>
    </row>
    <row r="112" spans="1:15">
      <c r="A112" s="12">
        <v>110</v>
      </c>
      <c r="B112" s="13" t="s">
        <v>616</v>
      </c>
      <c r="C112" s="13" t="s">
        <v>617</v>
      </c>
      <c r="D112" s="13" t="s">
        <v>178</v>
      </c>
      <c r="E112" s="13">
        <v>1</v>
      </c>
      <c r="F112" s="13">
        <v>1</v>
      </c>
      <c r="G112" s="13">
        <v>1</v>
      </c>
      <c r="H112" s="13">
        <v>1</v>
      </c>
      <c r="I112" s="13">
        <v>1</v>
      </c>
      <c r="J112" s="13">
        <v>1</v>
      </c>
      <c r="K112" s="13">
        <v>1</v>
      </c>
      <c r="L112" s="13">
        <v>1</v>
      </c>
      <c r="M112" s="13">
        <v>1</v>
      </c>
      <c r="N112" s="13" t="s">
        <v>394</v>
      </c>
      <c r="O112" s="13">
        <v>9</v>
      </c>
    </row>
    <row r="113" spans="1:15">
      <c r="A113" s="12">
        <v>111</v>
      </c>
      <c r="B113" s="13" t="s">
        <v>618</v>
      </c>
      <c r="C113" s="13" t="s">
        <v>619</v>
      </c>
      <c r="D113" s="13" t="s">
        <v>57</v>
      </c>
      <c r="E113" s="13">
        <v>1</v>
      </c>
      <c r="F113" s="13">
        <v>1</v>
      </c>
      <c r="G113" s="13">
        <v>1</v>
      </c>
      <c r="H113" s="13">
        <v>1</v>
      </c>
      <c r="I113" s="13" t="s">
        <v>394</v>
      </c>
      <c r="J113" s="13">
        <v>1</v>
      </c>
      <c r="K113" s="13">
        <v>1</v>
      </c>
      <c r="L113" s="13" t="s">
        <v>394</v>
      </c>
      <c r="M113" s="13">
        <v>1</v>
      </c>
      <c r="N113" s="13">
        <v>1</v>
      </c>
      <c r="O113" s="13">
        <v>8</v>
      </c>
    </row>
    <row r="114" spans="1:15">
      <c r="A114" s="12">
        <v>112</v>
      </c>
      <c r="B114" s="13" t="s">
        <v>620</v>
      </c>
      <c r="C114" s="13" t="s">
        <v>621</v>
      </c>
      <c r="D114" s="13" t="s">
        <v>276</v>
      </c>
      <c r="E114" s="13" t="s">
        <v>394</v>
      </c>
      <c r="F114" s="13" t="s">
        <v>394</v>
      </c>
      <c r="G114" s="13" t="s">
        <v>394</v>
      </c>
      <c r="H114" s="13" t="s">
        <v>394</v>
      </c>
      <c r="I114" s="13">
        <v>1</v>
      </c>
      <c r="J114" s="13" t="s">
        <v>394</v>
      </c>
      <c r="K114" s="13" t="s">
        <v>394</v>
      </c>
      <c r="L114" s="13" t="s">
        <v>394</v>
      </c>
      <c r="M114" s="13" t="s">
        <v>394</v>
      </c>
      <c r="N114" s="13" t="s">
        <v>394</v>
      </c>
      <c r="O114" s="13">
        <v>1</v>
      </c>
    </row>
    <row r="115" spans="1:15">
      <c r="A115" s="12">
        <v>113</v>
      </c>
      <c r="B115" s="13" t="s">
        <v>622</v>
      </c>
      <c r="C115" s="13" t="s">
        <v>623</v>
      </c>
      <c r="D115" s="13" t="s">
        <v>230</v>
      </c>
      <c r="E115" s="13" t="s">
        <v>394</v>
      </c>
      <c r="F115" s="13">
        <v>1</v>
      </c>
      <c r="G115" s="13">
        <v>1</v>
      </c>
      <c r="H115" s="13">
        <v>1</v>
      </c>
      <c r="I115" s="13">
        <v>1</v>
      </c>
      <c r="J115" s="13" t="s">
        <v>394</v>
      </c>
      <c r="K115" s="13" t="s">
        <v>394</v>
      </c>
      <c r="L115" s="13" t="s">
        <v>394</v>
      </c>
      <c r="M115" s="13" t="s">
        <v>394</v>
      </c>
      <c r="N115" s="13" t="s">
        <v>394</v>
      </c>
      <c r="O115" s="13">
        <v>4</v>
      </c>
    </row>
    <row r="116" spans="1:15">
      <c r="A116" s="12">
        <v>114</v>
      </c>
      <c r="B116" s="13" t="s">
        <v>624</v>
      </c>
      <c r="C116" s="13" t="s">
        <v>625</v>
      </c>
      <c r="D116" s="13" t="s">
        <v>160</v>
      </c>
      <c r="E116" s="13">
        <v>1</v>
      </c>
      <c r="F116" s="13">
        <v>1</v>
      </c>
      <c r="G116" s="13">
        <v>1</v>
      </c>
      <c r="H116" s="13">
        <v>1</v>
      </c>
      <c r="I116" s="13">
        <v>1</v>
      </c>
      <c r="J116" s="13">
        <v>1</v>
      </c>
      <c r="K116" s="13">
        <v>1</v>
      </c>
      <c r="L116" s="13" t="s">
        <v>394</v>
      </c>
      <c r="M116" s="13">
        <v>1</v>
      </c>
      <c r="N116" s="13" t="s">
        <v>394</v>
      </c>
      <c r="O116" s="13">
        <v>8</v>
      </c>
    </row>
    <row r="117" spans="1:15">
      <c r="A117" s="12">
        <v>115</v>
      </c>
      <c r="B117" s="13" t="s">
        <v>626</v>
      </c>
      <c r="C117" s="13" t="s">
        <v>627</v>
      </c>
      <c r="D117" s="13" t="s">
        <v>94</v>
      </c>
      <c r="E117" s="13" t="s">
        <v>394</v>
      </c>
      <c r="F117" s="13">
        <v>1</v>
      </c>
      <c r="G117" s="13">
        <v>1</v>
      </c>
      <c r="H117" s="13">
        <v>1</v>
      </c>
      <c r="I117" s="13">
        <v>1</v>
      </c>
      <c r="J117" s="13">
        <v>1</v>
      </c>
      <c r="K117" s="13">
        <v>1</v>
      </c>
      <c r="L117" s="13" t="s">
        <v>394</v>
      </c>
      <c r="M117" s="13" t="s">
        <v>394</v>
      </c>
      <c r="N117" s="13" t="s">
        <v>394</v>
      </c>
      <c r="O117" s="13">
        <v>6</v>
      </c>
    </row>
    <row r="118" spans="1:15">
      <c r="A118" s="12">
        <v>116</v>
      </c>
      <c r="B118" s="13" t="s">
        <v>628</v>
      </c>
      <c r="C118" s="13" t="s">
        <v>629</v>
      </c>
      <c r="D118" s="13" t="s">
        <v>74</v>
      </c>
      <c r="E118" s="13">
        <v>1</v>
      </c>
      <c r="F118" s="13">
        <v>1</v>
      </c>
      <c r="G118" s="13">
        <v>1</v>
      </c>
      <c r="H118" s="13">
        <v>1</v>
      </c>
      <c r="I118" s="13">
        <v>1</v>
      </c>
      <c r="J118" s="13">
        <v>1</v>
      </c>
      <c r="K118" s="13" t="s">
        <v>394</v>
      </c>
      <c r="L118" s="13">
        <v>1</v>
      </c>
      <c r="M118" s="13" t="s">
        <v>394</v>
      </c>
      <c r="N118" s="13">
        <v>1</v>
      </c>
      <c r="O118" s="13">
        <v>8</v>
      </c>
    </row>
    <row r="119" spans="1:15">
      <c r="A119" s="12">
        <v>117</v>
      </c>
      <c r="B119" s="13" t="s">
        <v>630</v>
      </c>
      <c r="C119" s="13" t="s">
        <v>631</v>
      </c>
      <c r="D119" s="13" t="s">
        <v>14</v>
      </c>
      <c r="E119" s="13">
        <v>1</v>
      </c>
      <c r="F119" s="13">
        <v>1</v>
      </c>
      <c r="G119" s="13">
        <v>1</v>
      </c>
      <c r="H119" s="13">
        <v>1</v>
      </c>
      <c r="I119" s="13">
        <v>1</v>
      </c>
      <c r="J119" s="13">
        <v>1</v>
      </c>
      <c r="K119" s="13">
        <v>1</v>
      </c>
      <c r="L119" s="13">
        <v>1</v>
      </c>
      <c r="M119" s="13">
        <v>1</v>
      </c>
      <c r="N119" s="13">
        <v>1</v>
      </c>
      <c r="O119" s="13">
        <v>10</v>
      </c>
    </row>
    <row r="120" spans="1:15">
      <c r="A120" s="12">
        <v>118</v>
      </c>
      <c r="B120" s="13" t="s">
        <v>632</v>
      </c>
      <c r="C120" s="13" t="s">
        <v>633</v>
      </c>
      <c r="D120" s="13" t="s">
        <v>248</v>
      </c>
      <c r="E120" s="13">
        <v>1</v>
      </c>
      <c r="F120" s="13">
        <v>1</v>
      </c>
      <c r="G120" s="13">
        <v>1</v>
      </c>
      <c r="H120" s="13">
        <v>1</v>
      </c>
      <c r="I120" s="13">
        <v>1</v>
      </c>
      <c r="J120" s="13">
        <v>1</v>
      </c>
      <c r="K120" s="13" t="s">
        <v>394</v>
      </c>
      <c r="L120" s="13">
        <v>1</v>
      </c>
      <c r="M120" s="13">
        <v>1</v>
      </c>
      <c r="N120" s="13">
        <v>1</v>
      </c>
      <c r="O120" s="13">
        <v>9</v>
      </c>
    </row>
    <row r="121" spans="1:15">
      <c r="A121" s="12">
        <v>119</v>
      </c>
      <c r="B121" s="13" t="s">
        <v>634</v>
      </c>
      <c r="C121" s="13" t="s">
        <v>635</v>
      </c>
      <c r="D121" s="13" t="s">
        <v>262</v>
      </c>
      <c r="E121" s="13" t="s">
        <v>394</v>
      </c>
      <c r="F121" s="13">
        <v>1</v>
      </c>
      <c r="G121" s="13">
        <v>1</v>
      </c>
      <c r="H121" s="13">
        <v>1</v>
      </c>
      <c r="I121" s="13">
        <v>1</v>
      </c>
      <c r="J121" s="13" t="s">
        <v>394</v>
      </c>
      <c r="K121" s="13" t="s">
        <v>394</v>
      </c>
      <c r="L121" s="13" t="s">
        <v>394</v>
      </c>
      <c r="M121" s="13" t="s">
        <v>394</v>
      </c>
      <c r="N121" s="13" t="s">
        <v>394</v>
      </c>
      <c r="O121" s="13">
        <v>4</v>
      </c>
    </row>
    <row r="122" spans="1:15">
      <c r="A122" s="12">
        <v>120</v>
      </c>
      <c r="B122" s="13" t="s">
        <v>636</v>
      </c>
      <c r="C122" s="13" t="s">
        <v>637</v>
      </c>
      <c r="D122" s="13" t="s">
        <v>256</v>
      </c>
      <c r="E122" s="13" t="s">
        <v>394</v>
      </c>
      <c r="F122" s="13">
        <v>1</v>
      </c>
      <c r="G122" s="13" t="s">
        <v>394</v>
      </c>
      <c r="H122" s="13">
        <v>1</v>
      </c>
      <c r="I122" s="13">
        <v>1</v>
      </c>
      <c r="J122" s="13">
        <v>1</v>
      </c>
      <c r="K122" s="13">
        <v>1</v>
      </c>
      <c r="L122" s="13">
        <v>1</v>
      </c>
      <c r="M122" s="13" t="s">
        <v>394</v>
      </c>
      <c r="N122" s="13" t="s">
        <v>394</v>
      </c>
      <c r="O122" s="13">
        <v>6</v>
      </c>
    </row>
    <row r="123" spans="1:15">
      <c r="A123" s="12">
        <v>121</v>
      </c>
      <c r="B123" s="13" t="s">
        <v>638</v>
      </c>
      <c r="C123" s="13" t="s">
        <v>639</v>
      </c>
      <c r="D123" s="13" t="s">
        <v>307</v>
      </c>
      <c r="E123" s="13" t="s">
        <v>394</v>
      </c>
      <c r="F123" s="13">
        <v>1</v>
      </c>
      <c r="G123" s="13">
        <v>1</v>
      </c>
      <c r="H123" s="13">
        <v>1</v>
      </c>
      <c r="I123" s="13">
        <v>1</v>
      </c>
      <c r="J123" s="13">
        <v>1</v>
      </c>
      <c r="K123" s="13">
        <v>1</v>
      </c>
      <c r="L123" s="13">
        <v>1</v>
      </c>
      <c r="M123" s="13">
        <v>1</v>
      </c>
      <c r="N123" s="13">
        <v>1</v>
      </c>
      <c r="O123" s="13">
        <v>9</v>
      </c>
    </row>
    <row r="124" spans="1:15">
      <c r="A124" s="12">
        <v>122</v>
      </c>
      <c r="B124" s="13" t="s">
        <v>640</v>
      </c>
      <c r="C124" s="13" t="s">
        <v>641</v>
      </c>
      <c r="D124" s="13" t="s">
        <v>101</v>
      </c>
      <c r="E124" s="13">
        <v>1</v>
      </c>
      <c r="F124" s="13">
        <v>1</v>
      </c>
      <c r="G124" s="13">
        <v>1</v>
      </c>
      <c r="H124" s="13">
        <v>1</v>
      </c>
      <c r="I124" s="13">
        <v>1</v>
      </c>
      <c r="J124" s="13" t="s">
        <v>394</v>
      </c>
      <c r="K124" s="13" t="s">
        <v>394</v>
      </c>
      <c r="L124" s="13" t="s">
        <v>394</v>
      </c>
      <c r="M124" s="13" t="s">
        <v>394</v>
      </c>
      <c r="N124" s="13" t="s">
        <v>394</v>
      </c>
      <c r="O124" s="13">
        <v>5</v>
      </c>
    </row>
    <row r="125" spans="1:15">
      <c r="A125" s="12">
        <v>123</v>
      </c>
      <c r="B125" s="13" t="s">
        <v>642</v>
      </c>
      <c r="C125" s="13" t="s">
        <v>643</v>
      </c>
      <c r="D125" s="13" t="s">
        <v>138</v>
      </c>
      <c r="E125" s="13">
        <v>1</v>
      </c>
      <c r="F125" s="13">
        <v>1</v>
      </c>
      <c r="G125" s="13">
        <v>1</v>
      </c>
      <c r="H125" s="13">
        <v>1</v>
      </c>
      <c r="I125" s="13">
        <v>1</v>
      </c>
      <c r="J125" s="13">
        <v>1</v>
      </c>
      <c r="K125" s="13">
        <v>1</v>
      </c>
      <c r="L125" s="13">
        <v>1</v>
      </c>
      <c r="M125" s="13">
        <v>1</v>
      </c>
      <c r="N125" s="13">
        <v>1</v>
      </c>
      <c r="O125" s="13">
        <v>10</v>
      </c>
    </row>
    <row r="126" spans="1:15">
      <c r="A126" s="12">
        <v>124</v>
      </c>
      <c r="B126" s="13" t="s">
        <v>644</v>
      </c>
      <c r="C126" s="13" t="s">
        <v>645</v>
      </c>
      <c r="D126" s="13" t="s">
        <v>319</v>
      </c>
      <c r="E126" s="13">
        <v>1</v>
      </c>
      <c r="F126" s="13">
        <v>1</v>
      </c>
      <c r="G126" s="13" t="s">
        <v>394</v>
      </c>
      <c r="H126" s="13">
        <v>1</v>
      </c>
      <c r="I126" s="13">
        <v>1</v>
      </c>
      <c r="J126" s="13" t="s">
        <v>394</v>
      </c>
      <c r="K126" s="13">
        <v>1</v>
      </c>
      <c r="L126" s="13">
        <v>1</v>
      </c>
      <c r="M126" s="13" t="s">
        <v>394</v>
      </c>
      <c r="N126" s="13" t="s">
        <v>394</v>
      </c>
      <c r="O126" s="13">
        <v>6</v>
      </c>
    </row>
    <row r="127" spans="1:15">
      <c r="A127" s="12">
        <v>125</v>
      </c>
      <c r="B127" s="13" t="s">
        <v>646</v>
      </c>
      <c r="C127" s="13" t="s">
        <v>647</v>
      </c>
      <c r="D127" s="13" t="s">
        <v>212</v>
      </c>
      <c r="E127" s="13" t="s">
        <v>394</v>
      </c>
      <c r="F127" s="13">
        <v>1</v>
      </c>
      <c r="G127" s="13">
        <v>1</v>
      </c>
      <c r="H127" s="13">
        <v>1</v>
      </c>
      <c r="I127" s="13">
        <v>1</v>
      </c>
      <c r="J127" s="13">
        <v>1</v>
      </c>
      <c r="K127" s="13" t="s">
        <v>394</v>
      </c>
      <c r="L127" s="13" t="s">
        <v>394</v>
      </c>
      <c r="M127" s="13" t="s">
        <v>394</v>
      </c>
      <c r="N127" s="13" t="s">
        <v>394</v>
      </c>
      <c r="O127" s="13">
        <v>5</v>
      </c>
    </row>
    <row r="128" spans="1:15">
      <c r="A128" s="12">
        <v>126</v>
      </c>
      <c r="B128" s="13" t="s">
        <v>648</v>
      </c>
      <c r="C128" s="13" t="s">
        <v>649</v>
      </c>
      <c r="D128" s="13" t="s">
        <v>80</v>
      </c>
      <c r="E128" s="13" t="s">
        <v>394</v>
      </c>
      <c r="F128" s="13" t="s">
        <v>394</v>
      </c>
      <c r="G128" s="13" t="s">
        <v>394</v>
      </c>
      <c r="H128" s="13">
        <v>1</v>
      </c>
      <c r="I128" s="13">
        <v>1</v>
      </c>
      <c r="J128" s="13">
        <v>1</v>
      </c>
      <c r="K128" s="13">
        <v>1</v>
      </c>
      <c r="L128" s="13">
        <v>1</v>
      </c>
      <c r="M128" s="13">
        <v>1</v>
      </c>
      <c r="N128" s="13">
        <v>1</v>
      </c>
      <c r="O128" s="13">
        <v>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60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L14" sqref="L14"/>
    </sheetView>
  </sheetViews>
  <sheetFormatPr defaultRowHeight="12.75"/>
  <cols>
    <col min="1" max="1" width="4.85546875" customWidth="1"/>
    <col min="2" max="2" width="16" customWidth="1"/>
    <col min="3" max="3" width="15.85546875" customWidth="1"/>
    <col min="4" max="4" width="10.5703125" customWidth="1"/>
    <col min="15" max="16" width="14" customWidth="1"/>
  </cols>
  <sheetData>
    <row r="1" spans="1:16" ht="20.100000000000001" customHeight="1">
      <c r="A1" s="36" t="s">
        <v>650</v>
      </c>
      <c r="B1" s="37"/>
      <c r="C1" s="37"/>
      <c r="D1" s="38"/>
      <c r="E1" s="14" t="s">
        <v>651</v>
      </c>
      <c r="F1" s="15" t="s">
        <v>652</v>
      </c>
      <c r="G1" s="16" t="s">
        <v>653</v>
      </c>
      <c r="H1" s="16" t="s">
        <v>654</v>
      </c>
      <c r="I1" s="17" t="s">
        <v>655</v>
      </c>
      <c r="J1" s="17" t="s">
        <v>656</v>
      </c>
      <c r="K1" s="15" t="s">
        <v>657</v>
      </c>
      <c r="L1" s="18" t="s">
        <v>658</v>
      </c>
      <c r="M1" s="14" t="s">
        <v>659</v>
      </c>
      <c r="N1" s="19" t="s">
        <v>660</v>
      </c>
      <c r="O1" s="56"/>
      <c r="P1" s="56"/>
    </row>
    <row r="2" spans="1:16" ht="15" customHeight="1">
      <c r="A2" s="20" t="s">
        <v>661</v>
      </c>
      <c r="B2" s="20" t="s">
        <v>662</v>
      </c>
      <c r="C2" s="20" t="s">
        <v>663</v>
      </c>
      <c r="D2" s="20" t="s">
        <v>664</v>
      </c>
      <c r="E2" s="39"/>
      <c r="F2" s="39"/>
      <c r="G2" s="39"/>
      <c r="H2" s="39"/>
      <c r="I2" s="39"/>
      <c r="J2" s="39"/>
      <c r="K2" s="39"/>
      <c r="L2" s="39"/>
      <c r="M2" s="39"/>
      <c r="N2" s="39"/>
      <c r="O2" s="21"/>
      <c r="P2" s="21"/>
    </row>
    <row r="3" spans="1:16" ht="15" customHeight="1">
      <c r="A3" s="12">
        <v>1</v>
      </c>
      <c r="B3" s="13" t="s">
        <v>169</v>
      </c>
      <c r="C3" s="13" t="s">
        <v>170</v>
      </c>
      <c r="D3" s="12" t="s">
        <v>171</v>
      </c>
      <c r="E3" s="13">
        <v>6</v>
      </c>
      <c r="F3" s="13"/>
      <c r="G3" s="13">
        <v>10</v>
      </c>
      <c r="H3" s="13"/>
      <c r="I3" s="22">
        <v>10</v>
      </c>
      <c r="J3" s="13"/>
      <c r="K3" s="13">
        <v>10</v>
      </c>
      <c r="L3" s="13">
        <f>SUM(E3:K3)</f>
        <v>36</v>
      </c>
      <c r="M3" s="13"/>
      <c r="N3" s="13">
        <f>SUM(L3:M3)</f>
        <v>36</v>
      </c>
      <c r="O3" s="23"/>
      <c r="P3" s="24"/>
    </row>
    <row r="4" spans="1:16" ht="15" customHeight="1">
      <c r="A4" s="25">
        <v>2</v>
      </c>
      <c r="B4" s="26" t="s">
        <v>40</v>
      </c>
      <c r="C4" s="26" t="s">
        <v>41</v>
      </c>
      <c r="D4" s="25" t="s">
        <v>42</v>
      </c>
      <c r="E4" s="26"/>
      <c r="F4" s="26"/>
      <c r="G4" s="26"/>
      <c r="H4" s="26"/>
      <c r="I4" s="27"/>
      <c r="J4" s="26"/>
      <c r="K4" s="26"/>
      <c r="L4" s="26"/>
      <c r="M4" s="26"/>
      <c r="N4" s="26"/>
      <c r="O4" s="23"/>
      <c r="P4" s="24"/>
    </row>
    <row r="5" spans="1:16" ht="15" customHeight="1">
      <c r="A5" s="12">
        <v>3</v>
      </c>
      <c r="B5" s="13" t="s">
        <v>263</v>
      </c>
      <c r="C5" s="13" t="s">
        <v>264</v>
      </c>
      <c r="D5" s="12" t="s">
        <v>265</v>
      </c>
      <c r="E5" s="13">
        <v>6</v>
      </c>
      <c r="F5" s="13"/>
      <c r="G5" s="13">
        <v>10</v>
      </c>
      <c r="H5" s="13"/>
      <c r="I5" s="22">
        <v>9</v>
      </c>
      <c r="J5" s="13"/>
      <c r="K5" s="13">
        <v>10</v>
      </c>
      <c r="L5" s="13">
        <f>SUM(E5:K5)</f>
        <v>35</v>
      </c>
      <c r="M5" s="13">
        <v>4</v>
      </c>
      <c r="N5" s="13">
        <f t="shared" ref="N5:N23" si="0">SUM(L5:M5)</f>
        <v>39</v>
      </c>
      <c r="O5" s="23"/>
      <c r="P5" s="24"/>
    </row>
    <row r="6" spans="1:16" ht="15" customHeight="1">
      <c r="A6" s="25">
        <v>4</v>
      </c>
      <c r="B6" s="26" t="s">
        <v>317</v>
      </c>
      <c r="C6" s="26" t="s">
        <v>318</v>
      </c>
      <c r="D6" s="25" t="s">
        <v>319</v>
      </c>
      <c r="E6" s="26">
        <v>6</v>
      </c>
      <c r="F6" s="26"/>
      <c r="G6" s="26">
        <v>10</v>
      </c>
      <c r="H6" s="26"/>
      <c r="I6" s="27">
        <v>10</v>
      </c>
      <c r="J6" s="26"/>
      <c r="K6" s="26">
        <v>10</v>
      </c>
      <c r="L6" s="26">
        <v>36</v>
      </c>
      <c r="M6" s="26"/>
      <c r="N6" s="26">
        <f t="shared" si="0"/>
        <v>36</v>
      </c>
      <c r="O6" s="23"/>
      <c r="P6" s="24"/>
    </row>
    <row r="7" spans="1:16" ht="15" customHeight="1">
      <c r="A7" s="12">
        <v>5</v>
      </c>
      <c r="B7" s="13" t="s">
        <v>30</v>
      </c>
      <c r="C7" s="13" t="s">
        <v>16</v>
      </c>
      <c r="D7" s="12" t="s">
        <v>31</v>
      </c>
      <c r="E7" s="13">
        <v>6</v>
      </c>
      <c r="F7" s="13"/>
      <c r="G7" s="13">
        <v>10</v>
      </c>
      <c r="H7" s="13"/>
      <c r="I7" s="22">
        <v>9</v>
      </c>
      <c r="J7" s="13"/>
      <c r="K7" s="13">
        <v>10</v>
      </c>
      <c r="L7" s="13">
        <f t="shared" ref="L7:L23" si="1">SUM(E7:K7)</f>
        <v>35</v>
      </c>
      <c r="M7" s="13"/>
      <c r="N7" s="13">
        <f t="shared" si="0"/>
        <v>35</v>
      </c>
      <c r="O7" s="23"/>
      <c r="P7" s="24"/>
    </row>
    <row r="8" spans="1:16" ht="15" customHeight="1">
      <c r="A8" s="25">
        <v>6</v>
      </c>
      <c r="B8" s="26" t="s">
        <v>341</v>
      </c>
      <c r="C8" s="26" t="s">
        <v>342</v>
      </c>
      <c r="D8" s="25" t="s">
        <v>343</v>
      </c>
      <c r="E8" s="26">
        <v>6</v>
      </c>
      <c r="F8" s="26"/>
      <c r="G8" s="26">
        <v>10</v>
      </c>
      <c r="H8" s="26"/>
      <c r="I8" s="27">
        <v>10</v>
      </c>
      <c r="J8" s="26"/>
      <c r="K8" s="26">
        <v>10</v>
      </c>
      <c r="L8" s="26">
        <f t="shared" si="1"/>
        <v>36</v>
      </c>
      <c r="M8" s="26"/>
      <c r="N8" s="26">
        <f t="shared" si="0"/>
        <v>36</v>
      </c>
      <c r="O8" s="23"/>
      <c r="P8" s="24"/>
    </row>
    <row r="9" spans="1:16" ht="15" customHeight="1">
      <c r="A9" s="12">
        <v>7</v>
      </c>
      <c r="B9" s="13" t="s">
        <v>213</v>
      </c>
      <c r="C9" s="13" t="s">
        <v>167</v>
      </c>
      <c r="D9" s="12" t="s">
        <v>214</v>
      </c>
      <c r="E9" s="13">
        <v>6</v>
      </c>
      <c r="F9" s="13"/>
      <c r="G9" s="13">
        <v>10</v>
      </c>
      <c r="H9" s="13"/>
      <c r="I9" s="22">
        <v>9</v>
      </c>
      <c r="J9" s="13"/>
      <c r="K9" s="13">
        <v>10</v>
      </c>
      <c r="L9" s="13">
        <f t="shared" si="1"/>
        <v>35</v>
      </c>
      <c r="M9" s="13"/>
      <c r="N9" s="13">
        <f t="shared" si="0"/>
        <v>35</v>
      </c>
      <c r="O9" s="23"/>
      <c r="P9" s="24"/>
    </row>
    <row r="10" spans="1:16" ht="15" customHeight="1">
      <c r="A10" s="25">
        <v>8</v>
      </c>
      <c r="B10" s="26" t="s">
        <v>155</v>
      </c>
      <c r="C10" s="26" t="s">
        <v>156</v>
      </c>
      <c r="D10" s="25" t="s">
        <v>157</v>
      </c>
      <c r="E10" s="26">
        <v>6</v>
      </c>
      <c r="F10" s="26"/>
      <c r="G10" s="26">
        <v>10</v>
      </c>
      <c r="H10" s="26"/>
      <c r="I10" s="27">
        <v>9</v>
      </c>
      <c r="J10" s="26"/>
      <c r="K10" s="26">
        <v>10</v>
      </c>
      <c r="L10" s="26">
        <f t="shared" si="1"/>
        <v>35</v>
      </c>
      <c r="M10" s="26"/>
      <c r="N10" s="26">
        <f t="shared" si="0"/>
        <v>35</v>
      </c>
      <c r="O10" s="23"/>
      <c r="P10" s="24"/>
    </row>
    <row r="11" spans="1:16" ht="15" customHeight="1">
      <c r="A11" s="12">
        <v>9</v>
      </c>
      <c r="B11" s="13" t="s">
        <v>131</v>
      </c>
      <c r="C11" s="13" t="s">
        <v>16</v>
      </c>
      <c r="D11" s="12" t="s">
        <v>132</v>
      </c>
      <c r="E11" s="13">
        <v>6</v>
      </c>
      <c r="F11" s="13"/>
      <c r="G11" s="13">
        <v>10</v>
      </c>
      <c r="H11" s="13"/>
      <c r="I11" s="22">
        <v>10</v>
      </c>
      <c r="J11" s="13"/>
      <c r="K11" s="13">
        <v>10</v>
      </c>
      <c r="L11" s="13">
        <f t="shared" si="1"/>
        <v>36</v>
      </c>
      <c r="M11" s="13">
        <v>5</v>
      </c>
      <c r="N11" s="13">
        <f t="shared" si="0"/>
        <v>41</v>
      </c>
      <c r="O11" s="23"/>
      <c r="P11" s="24"/>
    </row>
    <row r="12" spans="1:16" ht="15" customHeight="1">
      <c r="A12" s="25">
        <v>10</v>
      </c>
      <c r="B12" s="26" t="s">
        <v>223</v>
      </c>
      <c r="C12" s="26" t="s">
        <v>224</v>
      </c>
      <c r="D12" s="25" t="s">
        <v>225</v>
      </c>
      <c r="E12" s="26">
        <v>6</v>
      </c>
      <c r="F12" s="26"/>
      <c r="G12" s="26">
        <v>10</v>
      </c>
      <c r="H12" s="26"/>
      <c r="I12" s="27">
        <v>10</v>
      </c>
      <c r="J12" s="26"/>
      <c r="K12" s="26">
        <v>10</v>
      </c>
      <c r="L12" s="26">
        <f t="shared" si="1"/>
        <v>36</v>
      </c>
      <c r="M12" s="26"/>
      <c r="N12" s="26">
        <f t="shared" si="0"/>
        <v>36</v>
      </c>
      <c r="O12" s="23"/>
      <c r="P12" s="24"/>
    </row>
    <row r="13" spans="1:16" ht="15" customHeight="1">
      <c r="A13" s="12">
        <v>11</v>
      </c>
      <c r="B13" s="13" t="s">
        <v>202</v>
      </c>
      <c r="C13" s="13" t="s">
        <v>167</v>
      </c>
      <c r="D13" s="12" t="s">
        <v>203</v>
      </c>
      <c r="E13" s="13">
        <v>6</v>
      </c>
      <c r="F13" s="13"/>
      <c r="G13" s="13">
        <v>10</v>
      </c>
      <c r="H13" s="13"/>
      <c r="I13" s="22">
        <v>10</v>
      </c>
      <c r="J13" s="13"/>
      <c r="K13" s="13">
        <v>10</v>
      </c>
      <c r="L13" s="13">
        <f t="shared" si="1"/>
        <v>36</v>
      </c>
      <c r="M13" s="13"/>
      <c r="N13" s="13">
        <f t="shared" si="0"/>
        <v>36</v>
      </c>
      <c r="O13" s="23"/>
      <c r="P13" s="24"/>
    </row>
    <row r="14" spans="1:16" ht="15" customHeight="1">
      <c r="A14" s="25">
        <v>12</v>
      </c>
      <c r="B14" s="26" t="s">
        <v>102</v>
      </c>
      <c r="C14" s="26" t="s">
        <v>22</v>
      </c>
      <c r="D14" s="25" t="s">
        <v>103</v>
      </c>
      <c r="E14" s="26">
        <v>6</v>
      </c>
      <c r="F14" s="26"/>
      <c r="G14" s="26">
        <v>10</v>
      </c>
      <c r="H14" s="26"/>
      <c r="I14" s="27">
        <v>10</v>
      </c>
      <c r="J14" s="26"/>
      <c r="K14" s="26">
        <v>10</v>
      </c>
      <c r="L14" s="26">
        <f t="shared" si="1"/>
        <v>36</v>
      </c>
      <c r="M14" s="26"/>
      <c r="N14" s="26">
        <f t="shared" si="0"/>
        <v>36</v>
      </c>
      <c r="O14" s="23"/>
      <c r="P14" s="24"/>
    </row>
    <row r="15" spans="1:16" ht="15" customHeight="1">
      <c r="A15" s="12">
        <v>13</v>
      </c>
      <c r="B15" s="13" t="s">
        <v>220</v>
      </c>
      <c r="C15" s="13" t="s">
        <v>221</v>
      </c>
      <c r="D15" s="12" t="s">
        <v>222</v>
      </c>
      <c r="E15" s="13">
        <v>6</v>
      </c>
      <c r="F15" s="13"/>
      <c r="G15" s="13">
        <v>10</v>
      </c>
      <c r="H15" s="13"/>
      <c r="I15" s="22">
        <v>10</v>
      </c>
      <c r="J15" s="13"/>
      <c r="K15" s="13">
        <v>10</v>
      </c>
      <c r="L15" s="13">
        <f t="shared" si="1"/>
        <v>36</v>
      </c>
      <c r="M15" s="13"/>
      <c r="N15" s="13">
        <f t="shared" si="0"/>
        <v>36</v>
      </c>
      <c r="O15" s="23"/>
      <c r="P15" s="24"/>
    </row>
    <row r="16" spans="1:16" ht="15" customHeight="1">
      <c r="A16" s="25">
        <v>14</v>
      </c>
      <c r="B16" s="26" t="s">
        <v>206</v>
      </c>
      <c r="C16" s="26" t="s">
        <v>108</v>
      </c>
      <c r="D16" s="25" t="s">
        <v>207</v>
      </c>
      <c r="E16" s="27">
        <v>6</v>
      </c>
      <c r="F16" s="26"/>
      <c r="G16" s="26">
        <v>10</v>
      </c>
      <c r="H16" s="26"/>
      <c r="I16" s="27">
        <v>10</v>
      </c>
      <c r="J16" s="26" t="s">
        <v>665</v>
      </c>
      <c r="K16" s="26">
        <v>10</v>
      </c>
      <c r="L16" s="26">
        <f t="shared" si="1"/>
        <v>36</v>
      </c>
      <c r="M16" s="26"/>
      <c r="N16" s="26">
        <f t="shared" si="0"/>
        <v>36</v>
      </c>
      <c r="O16" s="23"/>
      <c r="P16" s="24"/>
    </row>
    <row r="17" spans="1:16" ht="15" customHeight="1">
      <c r="A17" s="12">
        <v>15</v>
      </c>
      <c r="B17" s="13" t="s">
        <v>123</v>
      </c>
      <c r="C17" s="13" t="s">
        <v>124</v>
      </c>
      <c r="D17" s="12" t="s">
        <v>125</v>
      </c>
      <c r="E17" s="22">
        <v>6</v>
      </c>
      <c r="F17" s="13"/>
      <c r="G17" s="13">
        <v>10</v>
      </c>
      <c r="H17" s="13"/>
      <c r="I17" s="22">
        <v>10</v>
      </c>
      <c r="J17" s="13"/>
      <c r="K17" s="13">
        <v>10</v>
      </c>
      <c r="L17" s="13">
        <f t="shared" si="1"/>
        <v>36</v>
      </c>
      <c r="M17" s="13">
        <v>5</v>
      </c>
      <c r="N17" s="13">
        <f t="shared" si="0"/>
        <v>41</v>
      </c>
      <c r="O17" s="23"/>
      <c r="P17" s="24"/>
    </row>
    <row r="18" spans="1:16" ht="15" customHeight="1">
      <c r="A18" s="25">
        <v>16</v>
      </c>
      <c r="B18" s="26" t="s">
        <v>85</v>
      </c>
      <c r="C18" s="26" t="s">
        <v>86</v>
      </c>
      <c r="D18" s="25" t="s">
        <v>87</v>
      </c>
      <c r="E18" s="26">
        <v>6</v>
      </c>
      <c r="F18" s="26"/>
      <c r="G18" s="26">
        <v>10</v>
      </c>
      <c r="H18" s="26"/>
      <c r="I18" s="27">
        <v>8</v>
      </c>
      <c r="J18" s="26"/>
      <c r="K18" s="26">
        <v>10</v>
      </c>
      <c r="L18" s="26">
        <f t="shared" si="1"/>
        <v>34</v>
      </c>
      <c r="M18" s="26"/>
      <c r="N18" s="26">
        <f t="shared" si="0"/>
        <v>34</v>
      </c>
      <c r="O18" s="23"/>
      <c r="P18" s="24"/>
    </row>
    <row r="19" spans="1:16" ht="15" customHeight="1">
      <c r="A19" s="12">
        <v>17</v>
      </c>
      <c r="B19" s="13" t="s">
        <v>176</v>
      </c>
      <c r="C19" s="13" t="s">
        <v>177</v>
      </c>
      <c r="D19" s="12" t="s">
        <v>178</v>
      </c>
      <c r="E19" s="22">
        <v>6</v>
      </c>
      <c r="F19" s="13"/>
      <c r="G19" s="13">
        <v>10</v>
      </c>
      <c r="H19" s="13"/>
      <c r="I19" s="22">
        <v>10</v>
      </c>
      <c r="J19" s="13"/>
      <c r="K19" s="13">
        <v>10</v>
      </c>
      <c r="L19" s="13">
        <f t="shared" si="1"/>
        <v>36</v>
      </c>
      <c r="M19" s="13"/>
      <c r="N19" s="13">
        <f t="shared" si="0"/>
        <v>36</v>
      </c>
      <c r="O19" s="23"/>
      <c r="P19" s="24"/>
    </row>
    <row r="20" spans="1:16" ht="15" customHeight="1">
      <c r="A20" s="25">
        <v>18</v>
      </c>
      <c r="B20" s="26" t="s">
        <v>35</v>
      </c>
      <c r="C20" s="26" t="s">
        <v>16</v>
      </c>
      <c r="D20" s="25" t="s">
        <v>36</v>
      </c>
      <c r="E20" s="26">
        <v>6</v>
      </c>
      <c r="F20" s="26"/>
      <c r="G20" s="26">
        <v>10</v>
      </c>
      <c r="H20" s="26"/>
      <c r="I20" s="27">
        <v>10</v>
      </c>
      <c r="J20" s="26"/>
      <c r="K20" s="26">
        <v>10</v>
      </c>
      <c r="L20" s="26">
        <f t="shared" si="1"/>
        <v>36</v>
      </c>
      <c r="M20" s="26">
        <v>4</v>
      </c>
      <c r="N20" s="26">
        <f t="shared" si="0"/>
        <v>40</v>
      </c>
      <c r="O20" s="23"/>
      <c r="P20" s="24"/>
    </row>
    <row r="21" spans="1:16" ht="15" customHeight="1">
      <c r="A21" s="12">
        <v>19</v>
      </c>
      <c r="B21" s="13" t="s">
        <v>335</v>
      </c>
      <c r="C21" s="13" t="s">
        <v>108</v>
      </c>
      <c r="D21" s="12" t="s">
        <v>336</v>
      </c>
      <c r="E21" s="13">
        <v>6</v>
      </c>
      <c r="F21" s="13"/>
      <c r="G21" s="13">
        <v>10</v>
      </c>
      <c r="H21" s="13"/>
      <c r="I21" s="22">
        <v>10</v>
      </c>
      <c r="J21" s="13"/>
      <c r="K21" s="13">
        <v>10</v>
      </c>
      <c r="L21" s="13">
        <f t="shared" si="1"/>
        <v>36</v>
      </c>
      <c r="M21" s="13"/>
      <c r="N21" s="13">
        <f t="shared" si="0"/>
        <v>36</v>
      </c>
      <c r="O21" s="23"/>
      <c r="P21" s="24"/>
    </row>
    <row r="22" spans="1:16" ht="15" customHeight="1">
      <c r="A22" s="25">
        <v>20</v>
      </c>
      <c r="B22" s="26" t="s">
        <v>64</v>
      </c>
      <c r="C22" s="26" t="s">
        <v>65</v>
      </c>
      <c r="D22" s="25" t="s">
        <v>66</v>
      </c>
      <c r="E22" s="26">
        <v>6</v>
      </c>
      <c r="F22" s="26"/>
      <c r="G22" s="26">
        <v>10</v>
      </c>
      <c r="H22" s="26"/>
      <c r="I22" s="27">
        <v>10</v>
      </c>
      <c r="J22" s="26"/>
      <c r="K22" s="26">
        <v>10</v>
      </c>
      <c r="L22" s="26">
        <f t="shared" si="1"/>
        <v>36</v>
      </c>
      <c r="M22" s="26"/>
      <c r="N22" s="26">
        <f t="shared" si="0"/>
        <v>36</v>
      </c>
      <c r="O22" s="23"/>
      <c r="P22" s="24"/>
    </row>
    <row r="23" spans="1:16" ht="15" customHeight="1">
      <c r="A23" s="12">
        <v>21</v>
      </c>
      <c r="B23" s="13" t="s">
        <v>166</v>
      </c>
      <c r="C23" s="13" t="s">
        <v>167</v>
      </c>
      <c r="D23" s="12" t="s">
        <v>168</v>
      </c>
      <c r="E23" s="13">
        <v>6</v>
      </c>
      <c r="F23" s="13"/>
      <c r="G23" s="13">
        <v>10</v>
      </c>
      <c r="H23" s="13"/>
      <c r="I23" s="22">
        <v>10</v>
      </c>
      <c r="J23" s="13"/>
      <c r="K23" s="13">
        <v>10</v>
      </c>
      <c r="L23" s="13">
        <f t="shared" si="1"/>
        <v>36</v>
      </c>
      <c r="M23" s="13">
        <v>5</v>
      </c>
      <c r="N23" s="13">
        <f t="shared" si="0"/>
        <v>41</v>
      </c>
      <c r="O23" s="23"/>
      <c r="P23" s="24"/>
    </row>
    <row r="24" spans="1:16" ht="15" customHeight="1">
      <c r="A24" s="25">
        <v>22</v>
      </c>
      <c r="B24" s="26" t="s">
        <v>88</v>
      </c>
      <c r="C24" s="26" t="s">
        <v>89</v>
      </c>
      <c r="D24" s="25" t="s">
        <v>90</v>
      </c>
      <c r="E24" s="26"/>
      <c r="F24" s="26"/>
      <c r="G24" s="26"/>
      <c r="H24" s="26"/>
      <c r="I24" s="27"/>
      <c r="J24" s="26"/>
      <c r="K24" s="26"/>
      <c r="L24" s="26"/>
      <c r="M24" s="26"/>
      <c r="N24" s="26"/>
      <c r="O24" s="23"/>
      <c r="P24" s="24"/>
    </row>
    <row r="25" spans="1:16" ht="15" customHeight="1">
      <c r="A25" s="12">
        <v>23</v>
      </c>
      <c r="B25" s="13" t="s">
        <v>266</v>
      </c>
      <c r="C25" s="13" t="s">
        <v>65</v>
      </c>
      <c r="D25" s="12" t="s">
        <v>267</v>
      </c>
      <c r="E25" s="13"/>
      <c r="F25" s="13"/>
      <c r="G25" s="13"/>
      <c r="H25" s="13"/>
      <c r="I25" s="22"/>
      <c r="J25" s="13"/>
      <c r="K25" s="13"/>
      <c r="L25" s="13"/>
      <c r="M25" s="13"/>
      <c r="N25" s="13"/>
      <c r="O25" s="23"/>
      <c r="P25" s="24"/>
    </row>
    <row r="26" spans="1:16" ht="15" customHeight="1">
      <c r="A26" s="25">
        <v>24</v>
      </c>
      <c r="B26" s="26" t="s">
        <v>254</v>
      </c>
      <c r="C26" s="26" t="s">
        <v>255</v>
      </c>
      <c r="D26" s="25" t="s">
        <v>256</v>
      </c>
      <c r="E26" s="26">
        <v>6</v>
      </c>
      <c r="F26" s="26"/>
      <c r="G26" s="26">
        <v>10</v>
      </c>
      <c r="H26" s="26"/>
      <c r="I26" s="27">
        <v>10</v>
      </c>
      <c r="J26" s="26"/>
      <c r="K26" s="26">
        <v>10</v>
      </c>
      <c r="L26" s="26">
        <f>SUM(E26:K26)</f>
        <v>36</v>
      </c>
      <c r="M26" s="26"/>
      <c r="N26" s="26">
        <f>SUM(L26:M26)</f>
        <v>36</v>
      </c>
      <c r="O26" s="23"/>
      <c r="P26" s="24"/>
    </row>
    <row r="27" spans="1:16" ht="15" customHeight="1">
      <c r="A27" s="12">
        <v>25</v>
      </c>
      <c r="B27" s="13" t="s">
        <v>194</v>
      </c>
      <c r="C27" s="13" t="s">
        <v>195</v>
      </c>
      <c r="D27" s="12" t="s">
        <v>196</v>
      </c>
      <c r="E27" s="13"/>
      <c r="F27" s="13"/>
      <c r="G27" s="13"/>
      <c r="H27" s="13"/>
      <c r="I27" s="22"/>
      <c r="J27" s="13"/>
      <c r="K27" s="13"/>
      <c r="L27" s="13"/>
      <c r="M27" s="13"/>
      <c r="N27" s="13"/>
      <c r="O27" s="23"/>
      <c r="P27" s="24"/>
    </row>
    <row r="28" spans="1:16" ht="15" customHeight="1">
      <c r="A28" s="25">
        <v>26</v>
      </c>
      <c r="B28" s="26" t="s">
        <v>21</v>
      </c>
      <c r="C28" s="26" t="s">
        <v>22</v>
      </c>
      <c r="D28" s="25" t="s">
        <v>23</v>
      </c>
      <c r="E28" s="26"/>
      <c r="F28" s="26"/>
      <c r="G28" s="26"/>
      <c r="H28" s="26"/>
      <c r="I28" s="27"/>
      <c r="J28" s="26"/>
      <c r="K28" s="26"/>
      <c r="L28" s="26"/>
      <c r="M28" s="26"/>
      <c r="N28" s="26"/>
      <c r="O28" s="23"/>
      <c r="P28" s="24"/>
    </row>
    <row r="29" spans="1:16" ht="15" customHeight="1">
      <c r="A29" s="12">
        <v>27</v>
      </c>
      <c r="B29" s="13" t="s">
        <v>241</v>
      </c>
      <c r="C29" s="13" t="s">
        <v>242</v>
      </c>
      <c r="D29" s="12" t="s">
        <v>243</v>
      </c>
      <c r="E29" s="13">
        <v>6</v>
      </c>
      <c r="F29" s="13"/>
      <c r="G29" s="13">
        <v>10</v>
      </c>
      <c r="H29" s="13"/>
      <c r="I29" s="22">
        <v>10</v>
      </c>
      <c r="J29" s="13"/>
      <c r="K29" s="13">
        <v>10</v>
      </c>
      <c r="L29" s="13">
        <f>SUM(E29:K29)</f>
        <v>36</v>
      </c>
      <c r="M29" s="13">
        <v>4</v>
      </c>
      <c r="N29" s="13">
        <f>SUM(L29:M29)</f>
        <v>40</v>
      </c>
      <c r="O29" s="23"/>
      <c r="P29" s="24"/>
    </row>
    <row r="30" spans="1:16" ht="15" customHeight="1">
      <c r="A30" s="25">
        <v>28</v>
      </c>
      <c r="B30" s="26" t="s">
        <v>244</v>
      </c>
      <c r="C30" s="26" t="s">
        <v>179</v>
      </c>
      <c r="D30" s="25" t="s">
        <v>245</v>
      </c>
      <c r="E30" s="26">
        <v>6</v>
      </c>
      <c r="F30" s="26"/>
      <c r="G30" s="26">
        <v>10</v>
      </c>
      <c r="H30" s="26"/>
      <c r="I30" s="27">
        <v>9</v>
      </c>
      <c r="J30" s="26"/>
      <c r="K30" s="26">
        <v>10</v>
      </c>
      <c r="L30" s="26">
        <f>SUM(E30:K30)</f>
        <v>35</v>
      </c>
      <c r="M30" s="26">
        <v>4</v>
      </c>
      <c r="N30" s="26">
        <f>SUM(L30:M30)</f>
        <v>39</v>
      </c>
      <c r="O30" s="23"/>
      <c r="P30" s="24"/>
    </row>
    <row r="31" spans="1:16" ht="15" customHeight="1">
      <c r="A31" s="12">
        <v>29</v>
      </c>
      <c r="B31" s="13" t="s">
        <v>24</v>
      </c>
      <c r="C31" s="13" t="s">
        <v>25</v>
      </c>
      <c r="D31" s="12" t="s">
        <v>26</v>
      </c>
      <c r="E31" s="22">
        <v>6</v>
      </c>
      <c r="F31" s="13"/>
      <c r="G31" s="13"/>
      <c r="H31" s="13"/>
      <c r="I31" s="22"/>
      <c r="J31" s="13"/>
      <c r="K31" s="13"/>
      <c r="L31" s="13"/>
      <c r="M31" s="13"/>
      <c r="N31" s="13"/>
      <c r="O31" s="23"/>
      <c r="P31" s="24"/>
    </row>
    <row r="32" spans="1:16" ht="15" customHeight="1">
      <c r="A32" s="25">
        <v>30</v>
      </c>
      <c r="B32" s="26" t="s">
        <v>289</v>
      </c>
      <c r="C32" s="26" t="s">
        <v>38</v>
      </c>
      <c r="D32" s="25" t="s">
        <v>290</v>
      </c>
      <c r="E32" s="26">
        <v>6</v>
      </c>
      <c r="F32" s="26"/>
      <c r="G32" s="26">
        <v>10</v>
      </c>
      <c r="H32" s="26"/>
      <c r="I32" s="27">
        <v>10</v>
      </c>
      <c r="J32" s="26"/>
      <c r="K32" s="26">
        <v>10</v>
      </c>
      <c r="L32" s="26">
        <f t="shared" ref="L32:L38" si="2">SUM(E32:K32)</f>
        <v>36</v>
      </c>
      <c r="M32" s="26"/>
      <c r="N32" s="26">
        <f t="shared" ref="N32:N38" si="3">SUM(L32:M32)</f>
        <v>36</v>
      </c>
      <c r="O32" s="23"/>
      <c r="P32" s="24"/>
    </row>
    <row r="33" spans="1:16" ht="15" customHeight="1">
      <c r="A33" s="12">
        <v>31</v>
      </c>
      <c r="B33" s="13" t="s">
        <v>337</v>
      </c>
      <c r="C33" s="13" t="s">
        <v>242</v>
      </c>
      <c r="D33" s="12" t="s">
        <v>338</v>
      </c>
      <c r="E33" s="22">
        <v>6</v>
      </c>
      <c r="F33" s="13"/>
      <c r="G33" s="13">
        <v>10</v>
      </c>
      <c r="H33" s="13"/>
      <c r="I33" s="22">
        <v>10</v>
      </c>
      <c r="J33" s="13"/>
      <c r="K33" s="13">
        <v>10</v>
      </c>
      <c r="L33" s="13">
        <f t="shared" si="2"/>
        <v>36</v>
      </c>
      <c r="M33" s="13"/>
      <c r="N33" s="13">
        <f t="shared" si="3"/>
        <v>36</v>
      </c>
      <c r="O33" s="23"/>
      <c r="P33" s="24"/>
    </row>
    <row r="34" spans="1:16" ht="15" customHeight="1">
      <c r="A34" s="25">
        <v>32</v>
      </c>
      <c r="B34" s="26" t="s">
        <v>287</v>
      </c>
      <c r="C34" s="26" t="s">
        <v>19</v>
      </c>
      <c r="D34" s="25" t="s">
        <v>288</v>
      </c>
      <c r="E34" s="26">
        <v>6</v>
      </c>
      <c r="F34" s="26"/>
      <c r="G34" s="26">
        <v>10</v>
      </c>
      <c r="H34" s="26"/>
      <c r="I34" s="27">
        <v>10</v>
      </c>
      <c r="J34" s="26"/>
      <c r="K34" s="26">
        <v>10</v>
      </c>
      <c r="L34" s="26">
        <f t="shared" si="2"/>
        <v>36</v>
      </c>
      <c r="M34" s="26"/>
      <c r="N34" s="26">
        <f t="shared" si="3"/>
        <v>36</v>
      </c>
      <c r="O34" s="23"/>
      <c r="P34" s="24"/>
    </row>
    <row r="35" spans="1:16" ht="15" customHeight="1">
      <c r="A35" s="12">
        <v>33</v>
      </c>
      <c r="B35" s="13" t="s">
        <v>127</v>
      </c>
      <c r="C35" s="13" t="s">
        <v>115</v>
      </c>
      <c r="D35" s="12" t="s">
        <v>128</v>
      </c>
      <c r="E35" s="13">
        <v>6</v>
      </c>
      <c r="F35" s="13"/>
      <c r="G35" s="13">
        <v>10</v>
      </c>
      <c r="H35" s="13"/>
      <c r="I35" s="22">
        <v>10</v>
      </c>
      <c r="J35" s="13"/>
      <c r="K35" s="13">
        <v>10</v>
      </c>
      <c r="L35" s="13">
        <f t="shared" si="2"/>
        <v>36</v>
      </c>
      <c r="M35" s="13"/>
      <c r="N35" s="13">
        <f t="shared" si="3"/>
        <v>36</v>
      </c>
      <c r="O35" s="23"/>
      <c r="P35" s="24"/>
    </row>
    <row r="36" spans="1:16" ht="15" customHeight="1">
      <c r="A36" s="25">
        <v>34</v>
      </c>
      <c r="B36" s="26" t="s">
        <v>350</v>
      </c>
      <c r="C36" s="26" t="s">
        <v>53</v>
      </c>
      <c r="D36" s="25" t="s">
        <v>351</v>
      </c>
      <c r="E36" s="26">
        <v>6</v>
      </c>
      <c r="F36" s="26"/>
      <c r="G36" s="26">
        <v>10</v>
      </c>
      <c r="H36" s="26"/>
      <c r="I36" s="27">
        <v>10</v>
      </c>
      <c r="J36" s="26"/>
      <c r="K36" s="26">
        <v>10</v>
      </c>
      <c r="L36" s="26">
        <f t="shared" si="2"/>
        <v>36</v>
      </c>
      <c r="M36" s="26">
        <v>3</v>
      </c>
      <c r="N36" s="26">
        <f t="shared" si="3"/>
        <v>39</v>
      </c>
      <c r="O36" s="23"/>
      <c r="P36" s="24"/>
    </row>
    <row r="37" spans="1:16" ht="15" customHeight="1">
      <c r="A37" s="12">
        <v>35</v>
      </c>
      <c r="B37" s="13" t="s">
        <v>301</v>
      </c>
      <c r="C37" s="13" t="s">
        <v>190</v>
      </c>
      <c r="D37" s="12" t="s">
        <v>302</v>
      </c>
      <c r="E37" s="13">
        <v>6</v>
      </c>
      <c r="F37" s="13"/>
      <c r="G37" s="13">
        <v>10</v>
      </c>
      <c r="H37" s="13"/>
      <c r="I37" s="22">
        <v>9</v>
      </c>
      <c r="J37" s="13"/>
      <c r="K37" s="13">
        <v>10</v>
      </c>
      <c r="L37" s="13">
        <f t="shared" si="2"/>
        <v>35</v>
      </c>
      <c r="M37" s="13"/>
      <c r="N37" s="13">
        <f t="shared" si="3"/>
        <v>35</v>
      </c>
      <c r="O37" s="23"/>
      <c r="P37" s="24"/>
    </row>
    <row r="38" spans="1:16" ht="15" customHeight="1">
      <c r="A38" s="25">
        <v>36</v>
      </c>
      <c r="B38" s="26" t="s">
        <v>301</v>
      </c>
      <c r="C38" s="26" t="s">
        <v>25</v>
      </c>
      <c r="D38" s="25" t="s">
        <v>346</v>
      </c>
      <c r="E38" s="26">
        <v>6</v>
      </c>
      <c r="F38" s="26"/>
      <c r="G38" s="26">
        <v>10</v>
      </c>
      <c r="H38" s="26"/>
      <c r="I38" s="27">
        <v>10</v>
      </c>
      <c r="J38" s="26"/>
      <c r="K38" s="26">
        <v>10</v>
      </c>
      <c r="L38" s="26">
        <f t="shared" si="2"/>
        <v>36</v>
      </c>
      <c r="M38" s="26"/>
      <c r="N38" s="26">
        <f t="shared" si="3"/>
        <v>36</v>
      </c>
      <c r="O38" s="23"/>
      <c r="P38" s="24"/>
    </row>
    <row r="39" spans="1:16" ht="15" customHeight="1">
      <c r="A39" s="12">
        <v>37</v>
      </c>
      <c r="B39" s="13" t="s">
        <v>96</v>
      </c>
      <c r="C39" s="13" t="s">
        <v>97</v>
      </c>
      <c r="D39" s="12" t="s">
        <v>98</v>
      </c>
      <c r="E39" s="13">
        <v>6</v>
      </c>
      <c r="F39" s="13"/>
      <c r="G39" s="13"/>
      <c r="H39" s="13"/>
      <c r="I39" s="22"/>
      <c r="J39" s="13"/>
      <c r="K39" s="13"/>
      <c r="L39" s="13"/>
      <c r="M39" s="13"/>
      <c r="N39" s="13"/>
      <c r="O39" s="23"/>
      <c r="P39" s="24"/>
    </row>
    <row r="40" spans="1:16" ht="15" customHeight="1">
      <c r="A40" s="25">
        <v>38</v>
      </c>
      <c r="B40" s="26" t="s">
        <v>70</v>
      </c>
      <c r="C40" s="26" t="s">
        <v>71</v>
      </c>
      <c r="D40" s="25" t="s">
        <v>72</v>
      </c>
      <c r="E40" s="27">
        <v>6</v>
      </c>
      <c r="F40" s="26"/>
      <c r="G40" s="26">
        <v>10</v>
      </c>
      <c r="H40" s="26"/>
      <c r="I40" s="27">
        <v>9</v>
      </c>
      <c r="J40" s="26"/>
      <c r="K40" s="26">
        <v>10</v>
      </c>
      <c r="L40" s="26">
        <f>SUM(E40:K40)</f>
        <v>35</v>
      </c>
      <c r="M40" s="26"/>
      <c r="N40" s="26">
        <f>SUM(L40:M40)</f>
        <v>35</v>
      </c>
      <c r="O40" s="23"/>
      <c r="P40" s="24"/>
    </row>
    <row r="41" spans="1:16" ht="15" customHeight="1">
      <c r="A41" s="12">
        <v>39</v>
      </c>
      <c r="B41" s="13" t="s">
        <v>344</v>
      </c>
      <c r="C41" s="13" t="s">
        <v>25</v>
      </c>
      <c r="D41" s="12" t="s">
        <v>345</v>
      </c>
      <c r="E41" s="13">
        <v>6</v>
      </c>
      <c r="F41" s="13"/>
      <c r="G41" s="13">
        <v>10</v>
      </c>
      <c r="H41" s="13"/>
      <c r="I41" s="22">
        <v>10</v>
      </c>
      <c r="J41" s="13"/>
      <c r="K41" s="13">
        <v>10</v>
      </c>
      <c r="L41" s="13">
        <f>SUM(E41:K41)</f>
        <v>36</v>
      </c>
      <c r="M41" s="13"/>
      <c r="N41" s="13">
        <f>SUM(L41:M41)</f>
        <v>36</v>
      </c>
      <c r="O41" s="23"/>
      <c r="P41" s="24"/>
    </row>
    <row r="42" spans="1:16" ht="15" customHeight="1">
      <c r="A42" s="25">
        <v>40</v>
      </c>
      <c r="B42" s="26" t="s">
        <v>150</v>
      </c>
      <c r="C42" s="26" t="s">
        <v>47</v>
      </c>
      <c r="D42" s="25" t="s">
        <v>151</v>
      </c>
      <c r="E42" s="26">
        <v>6</v>
      </c>
      <c r="F42" s="26"/>
      <c r="G42" s="26">
        <v>10</v>
      </c>
      <c r="H42" s="26"/>
      <c r="I42" s="27">
        <v>10</v>
      </c>
      <c r="J42" s="26"/>
      <c r="K42" s="26">
        <v>10</v>
      </c>
      <c r="L42" s="26">
        <f>SUM(E42:K42)</f>
        <v>36</v>
      </c>
      <c r="M42" s="26">
        <v>5</v>
      </c>
      <c r="N42" s="26">
        <f>SUM(L42:M42)</f>
        <v>41</v>
      </c>
      <c r="O42" s="23"/>
      <c r="P42" s="24"/>
    </row>
    <row r="43" spans="1:16" ht="15" customHeight="1">
      <c r="A43" s="12">
        <v>41</v>
      </c>
      <c r="B43" s="13" t="s">
        <v>15</v>
      </c>
      <c r="C43" s="13" t="s">
        <v>16</v>
      </c>
      <c r="D43" s="12" t="s">
        <v>17</v>
      </c>
      <c r="E43" s="13"/>
      <c r="F43" s="13"/>
      <c r="G43" s="13"/>
      <c r="H43" s="13"/>
      <c r="I43" s="22"/>
      <c r="J43" s="13"/>
      <c r="K43" s="13"/>
      <c r="L43" s="13"/>
      <c r="M43" s="13"/>
      <c r="N43" s="13"/>
      <c r="O43" s="23"/>
      <c r="P43" s="24"/>
    </row>
    <row r="44" spans="1:16" ht="15" customHeight="1">
      <c r="A44" s="25">
        <v>42</v>
      </c>
      <c r="B44" s="26" t="s">
        <v>37</v>
      </c>
      <c r="C44" s="26" t="s">
        <v>38</v>
      </c>
      <c r="D44" s="25" t="s">
        <v>39</v>
      </c>
      <c r="E44" s="26">
        <v>6</v>
      </c>
      <c r="F44" s="26"/>
      <c r="G44" s="26">
        <v>10</v>
      </c>
      <c r="H44" s="26"/>
      <c r="I44" s="27">
        <v>10</v>
      </c>
      <c r="J44" s="26"/>
      <c r="K44" s="26">
        <v>10</v>
      </c>
      <c r="L44" s="26">
        <f>SUM(E44:K44)</f>
        <v>36</v>
      </c>
      <c r="M44" s="26"/>
      <c r="N44" s="26">
        <f>SUM(L44:M44)</f>
        <v>36</v>
      </c>
      <c r="O44" s="23"/>
      <c r="P44" s="24"/>
    </row>
    <row r="45" spans="1:16" ht="15" customHeight="1">
      <c r="A45" s="12">
        <v>43</v>
      </c>
      <c r="B45" s="13" t="s">
        <v>37</v>
      </c>
      <c r="C45" s="13" t="s">
        <v>28</v>
      </c>
      <c r="D45" s="12" t="s">
        <v>84</v>
      </c>
      <c r="E45" s="13">
        <v>6</v>
      </c>
      <c r="F45" s="13"/>
      <c r="G45" s="13">
        <v>10</v>
      </c>
      <c r="H45" s="13"/>
      <c r="I45" s="22">
        <v>10</v>
      </c>
      <c r="J45" s="13"/>
      <c r="K45" s="13">
        <v>10</v>
      </c>
      <c r="L45" s="13">
        <f>SUM(E45:K45)</f>
        <v>36</v>
      </c>
      <c r="M45" s="13"/>
      <c r="N45" s="13">
        <f>SUM(L45:M45)</f>
        <v>36</v>
      </c>
      <c r="O45" s="23"/>
      <c r="P45" s="24"/>
    </row>
    <row r="46" spans="1:16" ht="15" customHeight="1">
      <c r="A46" s="25">
        <v>44</v>
      </c>
      <c r="B46" s="26" t="s">
        <v>37</v>
      </c>
      <c r="C46" s="26" t="s">
        <v>71</v>
      </c>
      <c r="D46" s="25" t="s">
        <v>126</v>
      </c>
      <c r="E46" s="26">
        <v>6</v>
      </c>
      <c r="F46" s="26"/>
      <c r="G46" s="26">
        <v>10</v>
      </c>
      <c r="H46" s="26"/>
      <c r="I46" s="27">
        <v>10</v>
      </c>
      <c r="J46" s="26"/>
      <c r="K46" s="26">
        <v>10</v>
      </c>
      <c r="L46" s="26">
        <f>SUM(E46:K46)</f>
        <v>36</v>
      </c>
      <c r="M46" s="26">
        <v>5</v>
      </c>
      <c r="N46" s="26">
        <f>SUM(L46:M46)</f>
        <v>41</v>
      </c>
      <c r="O46" s="23"/>
      <c r="P46" s="24"/>
    </row>
    <row r="47" spans="1:16" ht="15" customHeight="1">
      <c r="A47" s="12">
        <v>45</v>
      </c>
      <c r="B47" s="13" t="s">
        <v>32</v>
      </c>
      <c r="C47" s="13" t="s">
        <v>33</v>
      </c>
      <c r="D47" s="12" t="s">
        <v>34</v>
      </c>
      <c r="E47" s="13"/>
      <c r="F47" s="13"/>
      <c r="G47" s="13"/>
      <c r="H47" s="13"/>
      <c r="I47" s="22"/>
      <c r="J47" s="13"/>
      <c r="K47" s="13"/>
      <c r="L47" s="13"/>
      <c r="M47" s="13"/>
      <c r="N47" s="13"/>
      <c r="O47" s="23"/>
      <c r="P47" s="24"/>
    </row>
    <row r="48" spans="1:16" ht="15" customHeight="1">
      <c r="A48" s="25">
        <v>46</v>
      </c>
      <c r="B48" s="26" t="s">
        <v>314</v>
      </c>
      <c r="C48" s="26" t="s">
        <v>19</v>
      </c>
      <c r="D48" s="25" t="s">
        <v>315</v>
      </c>
      <c r="E48" s="26">
        <v>6</v>
      </c>
      <c r="F48" s="26"/>
      <c r="G48" s="26">
        <v>10</v>
      </c>
      <c r="H48" s="26"/>
      <c r="I48" s="27">
        <v>10</v>
      </c>
      <c r="J48" s="26"/>
      <c r="K48" s="26">
        <v>10</v>
      </c>
      <c r="L48" s="26">
        <f>SUM(E48:K48)</f>
        <v>36</v>
      </c>
      <c r="M48" s="26"/>
      <c r="N48" s="26">
        <f>SUM(L48:M48)</f>
        <v>36</v>
      </c>
      <c r="O48" s="23"/>
      <c r="P48" s="24"/>
    </row>
    <row r="49" spans="1:16" ht="15" customHeight="1">
      <c r="A49" s="12">
        <v>47</v>
      </c>
      <c r="B49" s="13" t="s">
        <v>112</v>
      </c>
      <c r="C49" s="13" t="s">
        <v>76</v>
      </c>
      <c r="D49" s="12" t="s">
        <v>113</v>
      </c>
      <c r="E49" s="13"/>
      <c r="F49" s="13"/>
      <c r="G49" s="13"/>
      <c r="H49" s="13"/>
      <c r="I49" s="22"/>
      <c r="J49" s="13"/>
      <c r="K49" s="13"/>
      <c r="L49" s="13"/>
      <c r="M49" s="13"/>
      <c r="N49" s="13"/>
      <c r="O49" s="23"/>
      <c r="P49" s="24"/>
    </row>
    <row r="50" spans="1:16" ht="15" customHeight="1">
      <c r="A50" s="25">
        <v>48</v>
      </c>
      <c r="B50" s="26" t="s">
        <v>139</v>
      </c>
      <c r="C50" s="26" t="s">
        <v>140</v>
      </c>
      <c r="D50" s="25" t="s">
        <v>141</v>
      </c>
      <c r="E50" s="26">
        <v>6</v>
      </c>
      <c r="F50" s="26"/>
      <c r="G50" s="26">
        <v>10</v>
      </c>
      <c r="H50" s="26"/>
      <c r="I50" s="27">
        <v>10</v>
      </c>
      <c r="J50" s="26"/>
      <c r="K50" s="26">
        <v>10</v>
      </c>
      <c r="L50" s="26">
        <f>SUM(E50:K50)</f>
        <v>36</v>
      </c>
      <c r="M50" s="26">
        <v>4</v>
      </c>
      <c r="N50" s="26">
        <f>SUM(L50:M50)</f>
        <v>40</v>
      </c>
      <c r="O50" s="23"/>
      <c r="P50" s="24"/>
    </row>
    <row r="51" spans="1:16" ht="15" customHeight="1">
      <c r="A51" s="12">
        <v>49</v>
      </c>
      <c r="B51" s="13" t="s">
        <v>139</v>
      </c>
      <c r="C51" s="13" t="s">
        <v>192</v>
      </c>
      <c r="D51" s="12" t="s">
        <v>193</v>
      </c>
      <c r="E51" s="13">
        <v>6</v>
      </c>
      <c r="F51" s="13"/>
      <c r="G51" s="13">
        <v>10</v>
      </c>
      <c r="H51" s="13"/>
      <c r="I51" s="22">
        <v>10</v>
      </c>
      <c r="J51" s="13"/>
      <c r="K51" s="13">
        <v>10</v>
      </c>
      <c r="L51" s="13">
        <f>SUM(E51:K51)</f>
        <v>36</v>
      </c>
      <c r="M51" s="13">
        <v>5</v>
      </c>
      <c r="N51" s="13">
        <f>SUM(L51:M51)</f>
        <v>41</v>
      </c>
      <c r="O51" s="23"/>
      <c r="P51" s="24"/>
    </row>
    <row r="52" spans="1:16" ht="15" customHeight="1">
      <c r="A52" s="25">
        <v>50</v>
      </c>
      <c r="B52" s="26" t="s">
        <v>257</v>
      </c>
      <c r="C52" s="26" t="s">
        <v>258</v>
      </c>
      <c r="D52" s="25" t="s">
        <v>259</v>
      </c>
      <c r="E52" s="26">
        <v>6</v>
      </c>
      <c r="F52" s="26"/>
      <c r="G52" s="26">
        <v>10</v>
      </c>
      <c r="H52" s="26"/>
      <c r="I52" s="27">
        <v>8</v>
      </c>
      <c r="J52" s="26"/>
      <c r="K52" s="26">
        <v>10</v>
      </c>
      <c r="L52" s="26">
        <f>SUM(E52:K52)</f>
        <v>34</v>
      </c>
      <c r="M52" s="26">
        <v>3</v>
      </c>
      <c r="N52" s="26">
        <f>SUM(L52:M52)</f>
        <v>37</v>
      </c>
      <c r="O52" s="23"/>
      <c r="P52" s="24"/>
    </row>
    <row r="53" spans="1:16" ht="15" customHeight="1">
      <c r="A53" s="12">
        <v>51</v>
      </c>
      <c r="B53" s="13" t="s">
        <v>3</v>
      </c>
      <c r="C53" s="13" t="s">
        <v>4</v>
      </c>
      <c r="D53" s="12" t="s">
        <v>5</v>
      </c>
      <c r="E53" s="13"/>
      <c r="F53" s="13"/>
      <c r="G53" s="13"/>
      <c r="H53" s="13"/>
      <c r="I53" s="22"/>
      <c r="J53" s="13"/>
      <c r="K53" s="13"/>
      <c r="L53" s="13"/>
      <c r="M53" s="13"/>
      <c r="N53" s="13"/>
      <c r="O53" s="23"/>
      <c r="P53" s="24"/>
    </row>
    <row r="54" spans="1:16" ht="15" customHeight="1">
      <c r="A54" s="25">
        <v>52</v>
      </c>
      <c r="B54" s="26" t="s">
        <v>91</v>
      </c>
      <c r="C54" s="26" t="s">
        <v>76</v>
      </c>
      <c r="D54" s="25" t="s">
        <v>92</v>
      </c>
      <c r="E54" s="26">
        <v>6</v>
      </c>
      <c r="F54" s="26"/>
      <c r="G54" s="26">
        <v>10</v>
      </c>
      <c r="H54" s="26"/>
      <c r="I54" s="27">
        <v>10</v>
      </c>
      <c r="J54" s="26"/>
      <c r="K54" s="26">
        <v>10</v>
      </c>
      <c r="L54" s="26">
        <v>36</v>
      </c>
      <c r="M54" s="26"/>
      <c r="N54" s="26">
        <v>36</v>
      </c>
      <c r="O54" s="23"/>
      <c r="P54" s="24"/>
    </row>
    <row r="55" spans="1:16" ht="15" customHeight="1">
      <c r="A55" s="12">
        <v>53</v>
      </c>
      <c r="B55" s="13" t="s">
        <v>329</v>
      </c>
      <c r="C55" s="13" t="s">
        <v>179</v>
      </c>
      <c r="D55" s="12" t="s">
        <v>330</v>
      </c>
      <c r="E55" s="13">
        <v>6</v>
      </c>
      <c r="F55" s="13"/>
      <c r="G55" s="13">
        <v>10</v>
      </c>
      <c r="H55" s="13"/>
      <c r="I55" s="22">
        <v>10</v>
      </c>
      <c r="J55" s="13"/>
      <c r="K55" s="13">
        <v>10</v>
      </c>
      <c r="L55" s="13">
        <f t="shared" ref="L55:L64" si="4">SUM(E55:K55)</f>
        <v>36</v>
      </c>
      <c r="M55" s="13"/>
      <c r="N55" s="13">
        <f t="shared" ref="N55:N64" si="5">SUM(L55:M55)</f>
        <v>36</v>
      </c>
      <c r="O55" s="23"/>
      <c r="P55" s="24"/>
    </row>
    <row r="56" spans="1:16" ht="15" customHeight="1">
      <c r="A56" s="25">
        <v>54</v>
      </c>
      <c r="B56" s="26" t="s">
        <v>172</v>
      </c>
      <c r="C56" s="26" t="s">
        <v>16</v>
      </c>
      <c r="D56" s="25" t="s">
        <v>173</v>
      </c>
      <c r="E56" s="26">
        <v>6</v>
      </c>
      <c r="F56" s="26"/>
      <c r="G56" s="26">
        <v>10</v>
      </c>
      <c r="H56" s="26"/>
      <c r="I56" s="27">
        <v>10</v>
      </c>
      <c r="J56" s="26"/>
      <c r="K56" s="26">
        <v>10</v>
      </c>
      <c r="L56" s="26">
        <f t="shared" si="4"/>
        <v>36</v>
      </c>
      <c r="M56" s="26">
        <v>5</v>
      </c>
      <c r="N56" s="26">
        <f t="shared" si="5"/>
        <v>41</v>
      </c>
      <c r="O56" s="23"/>
      <c r="P56" s="24"/>
    </row>
    <row r="57" spans="1:16" ht="15" customHeight="1">
      <c r="A57" s="12">
        <v>55</v>
      </c>
      <c r="B57" s="13" t="s">
        <v>18</v>
      </c>
      <c r="C57" s="13" t="s">
        <v>19</v>
      </c>
      <c r="D57" s="12" t="s">
        <v>20</v>
      </c>
      <c r="E57" s="22">
        <v>6</v>
      </c>
      <c r="F57" s="13"/>
      <c r="G57" s="13">
        <v>10</v>
      </c>
      <c r="H57" s="13"/>
      <c r="I57" s="22">
        <v>10</v>
      </c>
      <c r="J57" s="13"/>
      <c r="K57" s="13">
        <v>10</v>
      </c>
      <c r="L57" s="13">
        <f t="shared" si="4"/>
        <v>36</v>
      </c>
      <c r="M57" s="13"/>
      <c r="N57" s="13">
        <f t="shared" si="5"/>
        <v>36</v>
      </c>
      <c r="O57" s="23"/>
      <c r="P57" s="24"/>
    </row>
    <row r="58" spans="1:16" ht="15" customHeight="1">
      <c r="A58" s="25">
        <v>56</v>
      </c>
      <c r="B58" s="26" t="s">
        <v>215</v>
      </c>
      <c r="C58" s="26" t="s">
        <v>76</v>
      </c>
      <c r="D58" s="25" t="s">
        <v>216</v>
      </c>
      <c r="E58" s="26">
        <v>6</v>
      </c>
      <c r="F58" s="26"/>
      <c r="G58" s="26">
        <v>10</v>
      </c>
      <c r="H58" s="26"/>
      <c r="I58" s="27">
        <v>9</v>
      </c>
      <c r="J58" s="26"/>
      <c r="K58" s="26">
        <v>10</v>
      </c>
      <c r="L58" s="26">
        <f t="shared" si="4"/>
        <v>35</v>
      </c>
      <c r="M58" s="26"/>
      <c r="N58" s="26">
        <f t="shared" si="5"/>
        <v>35</v>
      </c>
      <c r="O58" s="23"/>
      <c r="P58" s="24"/>
    </row>
    <row r="59" spans="1:16" ht="15" customHeight="1">
      <c r="A59" s="12">
        <v>57</v>
      </c>
      <c r="B59" s="13" t="s">
        <v>161</v>
      </c>
      <c r="C59" s="13" t="s">
        <v>25</v>
      </c>
      <c r="D59" s="12" t="s">
        <v>162</v>
      </c>
      <c r="E59" s="22">
        <v>6</v>
      </c>
      <c r="F59" s="13"/>
      <c r="G59" s="13">
        <v>10</v>
      </c>
      <c r="H59" s="13"/>
      <c r="I59" s="22">
        <v>10</v>
      </c>
      <c r="J59" s="13"/>
      <c r="K59" s="13">
        <v>10</v>
      </c>
      <c r="L59" s="13">
        <f t="shared" si="4"/>
        <v>36</v>
      </c>
      <c r="M59" s="13"/>
      <c r="N59" s="13">
        <f t="shared" si="5"/>
        <v>36</v>
      </c>
      <c r="O59" s="23"/>
      <c r="P59" s="24"/>
    </row>
    <row r="60" spans="1:16" ht="15" customHeight="1">
      <c r="A60" s="25">
        <v>58</v>
      </c>
      <c r="B60" s="26" t="s">
        <v>246</v>
      </c>
      <c r="C60" s="26" t="s">
        <v>247</v>
      </c>
      <c r="D60" s="25" t="s">
        <v>248</v>
      </c>
      <c r="E60" s="26">
        <v>6</v>
      </c>
      <c r="F60" s="26"/>
      <c r="G60" s="26">
        <v>10</v>
      </c>
      <c r="H60" s="26"/>
      <c r="I60" s="27">
        <v>10</v>
      </c>
      <c r="J60" s="26"/>
      <c r="K60" s="26">
        <v>10</v>
      </c>
      <c r="L60" s="26">
        <f t="shared" si="4"/>
        <v>36</v>
      </c>
      <c r="M60" s="26"/>
      <c r="N60" s="26">
        <f t="shared" si="5"/>
        <v>36</v>
      </c>
      <c r="O60" s="23"/>
      <c r="P60" s="24"/>
    </row>
    <row r="61" spans="1:16" ht="15" customHeight="1">
      <c r="A61" s="12">
        <v>59</v>
      </c>
      <c r="B61" s="13" t="s">
        <v>322</v>
      </c>
      <c r="C61" s="13" t="s">
        <v>179</v>
      </c>
      <c r="D61" s="12" t="s">
        <v>323</v>
      </c>
      <c r="E61" s="13">
        <v>6</v>
      </c>
      <c r="F61" s="13"/>
      <c r="G61" s="13">
        <v>10</v>
      </c>
      <c r="H61" s="13"/>
      <c r="I61" s="22">
        <v>10</v>
      </c>
      <c r="J61" s="13"/>
      <c r="K61" s="13">
        <v>10</v>
      </c>
      <c r="L61" s="13">
        <f t="shared" si="4"/>
        <v>36</v>
      </c>
      <c r="M61" s="13"/>
      <c r="N61" s="13">
        <f t="shared" si="5"/>
        <v>36</v>
      </c>
      <c r="O61" s="23"/>
      <c r="P61" s="24"/>
    </row>
    <row r="62" spans="1:16" ht="15" customHeight="1">
      <c r="A62" s="25">
        <v>60</v>
      </c>
      <c r="B62" s="26" t="s">
        <v>322</v>
      </c>
      <c r="C62" s="26" t="s">
        <v>156</v>
      </c>
      <c r="D62" s="25" t="s">
        <v>360</v>
      </c>
      <c r="E62" s="26">
        <v>6</v>
      </c>
      <c r="F62" s="26"/>
      <c r="G62" s="26">
        <v>10</v>
      </c>
      <c r="H62" s="26"/>
      <c r="I62" s="27">
        <v>10</v>
      </c>
      <c r="J62" s="26"/>
      <c r="K62" s="26">
        <v>10</v>
      </c>
      <c r="L62" s="26">
        <f t="shared" si="4"/>
        <v>36</v>
      </c>
      <c r="M62" s="26">
        <v>3</v>
      </c>
      <c r="N62" s="26">
        <f t="shared" si="5"/>
        <v>39</v>
      </c>
      <c r="O62" s="23"/>
      <c r="P62" s="24"/>
    </row>
    <row r="63" spans="1:16" ht="15" customHeight="1">
      <c r="A63" s="12">
        <v>61</v>
      </c>
      <c r="B63" s="13" t="s">
        <v>104</v>
      </c>
      <c r="C63" s="13" t="s">
        <v>105</v>
      </c>
      <c r="D63" s="12" t="s">
        <v>106</v>
      </c>
      <c r="E63" s="13">
        <v>6</v>
      </c>
      <c r="F63" s="13"/>
      <c r="G63" s="13">
        <v>10</v>
      </c>
      <c r="H63" s="13"/>
      <c r="I63" s="22">
        <v>10</v>
      </c>
      <c r="J63" s="13"/>
      <c r="K63" s="13">
        <v>10</v>
      </c>
      <c r="L63" s="13">
        <f t="shared" si="4"/>
        <v>36</v>
      </c>
      <c r="M63" s="13">
        <v>4</v>
      </c>
      <c r="N63" s="13">
        <f t="shared" si="5"/>
        <v>40</v>
      </c>
      <c r="O63" s="23"/>
      <c r="P63" s="24"/>
    </row>
    <row r="64" spans="1:16" ht="15" customHeight="1">
      <c r="A64" s="25">
        <v>62</v>
      </c>
      <c r="B64" s="26" t="s">
        <v>348</v>
      </c>
      <c r="C64" s="26" t="s">
        <v>159</v>
      </c>
      <c r="D64" s="25" t="s">
        <v>349</v>
      </c>
      <c r="E64" s="26">
        <v>6</v>
      </c>
      <c r="F64" s="26"/>
      <c r="G64" s="26">
        <v>9</v>
      </c>
      <c r="H64" s="26"/>
      <c r="I64" s="27">
        <v>10</v>
      </c>
      <c r="J64" s="26"/>
      <c r="K64" s="26">
        <v>10</v>
      </c>
      <c r="L64" s="26">
        <f t="shared" si="4"/>
        <v>35</v>
      </c>
      <c r="M64" s="26"/>
      <c r="N64" s="26">
        <f t="shared" si="5"/>
        <v>35</v>
      </c>
      <c r="O64" s="23"/>
      <c r="P64" s="24"/>
    </row>
    <row r="65" spans="1:16" ht="15" customHeight="1">
      <c r="A65" s="12">
        <v>63</v>
      </c>
      <c r="B65" s="13" t="s">
        <v>208</v>
      </c>
      <c r="C65" s="13" t="s">
        <v>22</v>
      </c>
      <c r="D65" s="12" t="s">
        <v>209</v>
      </c>
      <c r="E65" s="13"/>
      <c r="F65" s="13"/>
      <c r="G65" s="13"/>
      <c r="H65" s="13"/>
      <c r="I65" s="22"/>
      <c r="J65" s="13"/>
      <c r="K65" s="13"/>
      <c r="L65" s="13"/>
      <c r="M65" s="13"/>
      <c r="N65" s="13"/>
      <c r="O65" s="23"/>
      <c r="P65" s="24"/>
    </row>
    <row r="66" spans="1:16" ht="15" customHeight="1">
      <c r="A66" s="25">
        <v>64</v>
      </c>
      <c r="B66" s="26" t="s">
        <v>152</v>
      </c>
      <c r="C66" s="26" t="s">
        <v>153</v>
      </c>
      <c r="D66" s="25" t="s">
        <v>154</v>
      </c>
      <c r="E66" s="26">
        <v>6</v>
      </c>
      <c r="F66" s="26"/>
      <c r="G66" s="26">
        <v>10</v>
      </c>
      <c r="H66" s="26"/>
      <c r="I66" s="27">
        <v>9</v>
      </c>
      <c r="J66" s="26"/>
      <c r="K66" s="26">
        <v>10</v>
      </c>
      <c r="L66" s="26">
        <v>35</v>
      </c>
      <c r="M66" s="26"/>
      <c r="N66" s="26">
        <f>SUM(L66:M66)</f>
        <v>35</v>
      </c>
      <c r="O66" s="23"/>
      <c r="P66" s="24"/>
    </row>
    <row r="67" spans="1:16" ht="15" customHeight="1">
      <c r="A67" s="12">
        <v>65</v>
      </c>
      <c r="B67" s="13" t="s">
        <v>158</v>
      </c>
      <c r="C67" s="13" t="s">
        <v>159</v>
      </c>
      <c r="D67" s="12" t="s">
        <v>160</v>
      </c>
      <c r="E67" s="13">
        <v>6</v>
      </c>
      <c r="F67" s="13"/>
      <c r="G67" s="13">
        <v>10</v>
      </c>
      <c r="H67" s="13"/>
      <c r="I67" s="22">
        <v>10</v>
      </c>
      <c r="J67" s="13"/>
      <c r="K67" s="13">
        <v>10</v>
      </c>
      <c r="L67" s="13">
        <f>SUM(E67:K67)</f>
        <v>36</v>
      </c>
      <c r="M67" s="13"/>
      <c r="N67" s="13">
        <f>SUM(L67:M67)</f>
        <v>36</v>
      </c>
      <c r="O67" s="23"/>
      <c r="P67" s="24"/>
    </row>
    <row r="68" spans="1:16" ht="15" customHeight="1">
      <c r="A68" s="25">
        <v>66</v>
      </c>
      <c r="B68" s="26" t="s">
        <v>9</v>
      </c>
      <c r="C68" s="26" t="s">
        <v>10</v>
      </c>
      <c r="D68" s="25" t="s">
        <v>11</v>
      </c>
      <c r="E68" s="26">
        <v>6</v>
      </c>
      <c r="F68" s="26"/>
      <c r="G68" s="26">
        <v>10</v>
      </c>
      <c r="H68" s="26"/>
      <c r="I68" s="27">
        <v>10</v>
      </c>
      <c r="J68" s="26"/>
      <c r="K68" s="26">
        <v>10</v>
      </c>
      <c r="L68" s="26">
        <f>SUM(E68:K68)</f>
        <v>36</v>
      </c>
      <c r="M68" s="26"/>
      <c r="N68" s="26">
        <f>SUM(L68:M68)</f>
        <v>36</v>
      </c>
      <c r="O68" s="23"/>
      <c r="P68" s="24"/>
    </row>
    <row r="69" spans="1:16" ht="15" customHeight="1">
      <c r="A69" s="12">
        <v>67</v>
      </c>
      <c r="B69" s="13" t="s">
        <v>308</v>
      </c>
      <c r="C69" s="13" t="s">
        <v>309</v>
      </c>
      <c r="D69" s="12" t="s">
        <v>310</v>
      </c>
      <c r="E69" s="22">
        <v>6</v>
      </c>
      <c r="F69" s="13"/>
      <c r="G69" s="13">
        <v>10</v>
      </c>
      <c r="H69" s="13"/>
      <c r="I69" s="22">
        <v>10</v>
      </c>
      <c r="J69" s="13"/>
      <c r="K69" s="13">
        <v>10</v>
      </c>
      <c r="L69" s="13">
        <f>SUM(E69:K69)</f>
        <v>36</v>
      </c>
      <c r="M69" s="13"/>
      <c r="N69" s="13">
        <f>SUM(L69:M69)</f>
        <v>36</v>
      </c>
      <c r="O69" s="23"/>
      <c r="P69" s="24"/>
    </row>
    <row r="70" spans="1:16" ht="15" customHeight="1">
      <c r="A70" s="25">
        <v>68</v>
      </c>
      <c r="B70" s="26" t="s">
        <v>81</v>
      </c>
      <c r="C70" s="26" t="s">
        <v>82</v>
      </c>
      <c r="D70" s="25" t="s">
        <v>83</v>
      </c>
      <c r="E70" s="26"/>
      <c r="F70" s="26"/>
      <c r="G70" s="26"/>
      <c r="H70" s="26"/>
      <c r="I70" s="27"/>
      <c r="J70" s="26"/>
      <c r="K70" s="26"/>
      <c r="L70" s="26"/>
      <c r="M70" s="26"/>
      <c r="N70" s="26"/>
      <c r="O70" s="23"/>
      <c r="P70" s="24"/>
    </row>
    <row r="71" spans="1:16" ht="15" customHeight="1">
      <c r="A71" s="12">
        <v>69</v>
      </c>
      <c r="B71" s="13" t="s">
        <v>327</v>
      </c>
      <c r="C71" s="13" t="s">
        <v>159</v>
      </c>
      <c r="D71" s="12" t="s">
        <v>328</v>
      </c>
      <c r="E71" s="13">
        <v>6</v>
      </c>
      <c r="F71" s="13"/>
      <c r="G71" s="13">
        <v>10</v>
      </c>
      <c r="H71" s="13"/>
      <c r="I71" s="22">
        <v>9</v>
      </c>
      <c r="J71" s="13"/>
      <c r="K71" s="13">
        <v>10</v>
      </c>
      <c r="L71" s="13">
        <f>SUM(E71:K71)</f>
        <v>35</v>
      </c>
      <c r="M71" s="13"/>
      <c r="N71" s="13">
        <f>SUM(L71:M71)</f>
        <v>35</v>
      </c>
      <c r="O71" s="23"/>
      <c r="P71" s="24"/>
    </row>
    <row r="72" spans="1:16" ht="15" customHeight="1">
      <c r="A72" s="25">
        <v>70</v>
      </c>
      <c r="B72" s="26" t="s">
        <v>217</v>
      </c>
      <c r="C72" s="26" t="s">
        <v>218</v>
      </c>
      <c r="D72" s="25" t="s">
        <v>219</v>
      </c>
      <c r="E72" s="27">
        <v>6</v>
      </c>
      <c r="F72" s="26"/>
      <c r="G72" s="26">
        <v>10</v>
      </c>
      <c r="H72" s="26"/>
      <c r="I72" s="27">
        <v>8</v>
      </c>
      <c r="J72" s="26"/>
      <c r="K72" s="26">
        <v>10</v>
      </c>
      <c r="L72" s="26">
        <f>SUM(E72:K72)</f>
        <v>34</v>
      </c>
      <c r="M72" s="26"/>
      <c r="N72" s="26">
        <f>SUM(L72:M72)</f>
        <v>34</v>
      </c>
      <c r="O72" s="23"/>
      <c r="P72" s="24"/>
    </row>
    <row r="73" spans="1:16" ht="15" customHeight="1">
      <c r="A73" s="12">
        <v>71</v>
      </c>
      <c r="B73" s="13" t="s">
        <v>271</v>
      </c>
      <c r="C73" s="13" t="s">
        <v>272</v>
      </c>
      <c r="D73" s="12" t="s">
        <v>273</v>
      </c>
      <c r="E73" s="13">
        <v>6</v>
      </c>
      <c r="F73" s="13"/>
      <c r="G73" s="13">
        <v>10</v>
      </c>
      <c r="H73" s="13"/>
      <c r="I73" s="22">
        <v>10</v>
      </c>
      <c r="J73" s="13"/>
      <c r="K73" s="13">
        <v>10</v>
      </c>
      <c r="L73" s="13">
        <f>SUM(E73:K73)</f>
        <v>36</v>
      </c>
      <c r="M73" s="13"/>
      <c r="N73" s="13">
        <f>SUM(L73:M73)</f>
        <v>36</v>
      </c>
      <c r="O73" s="23"/>
      <c r="P73" s="24"/>
    </row>
    <row r="74" spans="1:16" ht="15" customHeight="1">
      <c r="A74" s="25">
        <v>72</v>
      </c>
      <c r="B74" s="26" t="s">
        <v>331</v>
      </c>
      <c r="C74" s="26" t="s">
        <v>25</v>
      </c>
      <c r="D74" s="25" t="s">
        <v>332</v>
      </c>
      <c r="E74" s="26"/>
      <c r="F74" s="26"/>
      <c r="G74" s="26">
        <v>10</v>
      </c>
      <c r="H74" s="26"/>
      <c r="I74" s="27"/>
      <c r="J74" s="26"/>
      <c r="K74" s="26"/>
      <c r="L74" s="26"/>
      <c r="M74" s="26"/>
      <c r="N74" s="26"/>
      <c r="O74" s="23"/>
      <c r="P74" s="24"/>
    </row>
    <row r="75" spans="1:16" ht="15" customHeight="1">
      <c r="A75" s="12">
        <v>73</v>
      </c>
      <c r="B75" s="13" t="s">
        <v>73</v>
      </c>
      <c r="C75" s="13" t="s">
        <v>13</v>
      </c>
      <c r="D75" s="12" t="s">
        <v>74</v>
      </c>
      <c r="E75" s="13">
        <v>6</v>
      </c>
      <c r="F75" s="13"/>
      <c r="G75" s="13">
        <v>10</v>
      </c>
      <c r="H75" s="13"/>
      <c r="I75" s="22">
        <v>10</v>
      </c>
      <c r="J75" s="13"/>
      <c r="K75" s="13">
        <v>10</v>
      </c>
      <c r="L75" s="13">
        <f>SUM(E75:K75)</f>
        <v>36</v>
      </c>
      <c r="M75" s="13"/>
      <c r="N75" s="13">
        <f>SUM(L75:M75)</f>
        <v>36</v>
      </c>
      <c r="O75" s="23"/>
      <c r="P75" s="24"/>
    </row>
    <row r="76" spans="1:16" ht="15" customHeight="1">
      <c r="A76" s="25">
        <v>74</v>
      </c>
      <c r="B76" s="26" t="s">
        <v>73</v>
      </c>
      <c r="C76" s="26" t="s">
        <v>292</v>
      </c>
      <c r="D76" s="25" t="s">
        <v>321</v>
      </c>
      <c r="E76" s="26">
        <v>6</v>
      </c>
      <c r="F76" s="26"/>
      <c r="G76" s="26">
        <v>10</v>
      </c>
      <c r="H76" s="26"/>
      <c r="I76" s="27">
        <v>10</v>
      </c>
      <c r="J76" s="26"/>
      <c r="K76" s="26">
        <v>10</v>
      </c>
      <c r="L76" s="26">
        <f>SUM(E76:K76)</f>
        <v>36</v>
      </c>
      <c r="M76" s="26"/>
      <c r="N76" s="26">
        <f>SUM(L76:M76)</f>
        <v>36</v>
      </c>
      <c r="O76" s="23"/>
      <c r="P76" s="24"/>
    </row>
    <row r="77" spans="1:16" ht="15" customHeight="1">
      <c r="A77" s="12">
        <v>75</v>
      </c>
      <c r="B77" s="13" t="s">
        <v>61</v>
      </c>
      <c r="C77" s="13" t="s">
        <v>62</v>
      </c>
      <c r="D77" s="12" t="s">
        <v>63</v>
      </c>
      <c r="E77" s="13">
        <v>6</v>
      </c>
      <c r="F77" s="13"/>
      <c r="G77" s="13">
        <v>10</v>
      </c>
      <c r="H77" s="13"/>
      <c r="I77" s="22">
        <v>9</v>
      </c>
      <c r="J77" s="13"/>
      <c r="K77" s="13">
        <v>10</v>
      </c>
      <c r="L77" s="13">
        <f>SUM(E77:K77)</f>
        <v>35</v>
      </c>
      <c r="M77" s="13"/>
      <c r="N77" s="13">
        <f>SUM(L77:M77)</f>
        <v>35</v>
      </c>
      <c r="O77" s="23"/>
      <c r="P77" s="24"/>
    </row>
    <row r="78" spans="1:16" ht="15" customHeight="1">
      <c r="A78" s="25">
        <v>76</v>
      </c>
      <c r="B78" s="26" t="s">
        <v>61</v>
      </c>
      <c r="C78" s="26" t="s">
        <v>76</v>
      </c>
      <c r="D78" s="25" t="s">
        <v>95</v>
      </c>
      <c r="E78" s="26"/>
      <c r="F78" s="26"/>
      <c r="G78" s="26"/>
      <c r="H78" s="26"/>
      <c r="I78" s="27"/>
      <c r="J78" s="26"/>
      <c r="K78" s="26"/>
      <c r="L78" s="26"/>
      <c r="M78" s="26"/>
      <c r="N78" s="26"/>
      <c r="O78" s="23"/>
      <c r="P78" s="24"/>
    </row>
    <row r="79" spans="1:16" ht="15" customHeight="1">
      <c r="A79" s="12">
        <v>77</v>
      </c>
      <c r="B79" s="13" t="s">
        <v>61</v>
      </c>
      <c r="C79" s="13" t="s">
        <v>179</v>
      </c>
      <c r="D79" s="12" t="s">
        <v>180</v>
      </c>
      <c r="E79" s="22">
        <v>6</v>
      </c>
      <c r="F79" s="13"/>
      <c r="G79" s="13">
        <v>10</v>
      </c>
      <c r="H79" s="13"/>
      <c r="I79" s="22">
        <v>10</v>
      </c>
      <c r="J79" s="13"/>
      <c r="K79" s="13">
        <v>10</v>
      </c>
      <c r="L79" s="13">
        <f>SUM(E79:K79)</f>
        <v>36</v>
      </c>
      <c r="M79" s="13"/>
      <c r="N79" s="13">
        <f t="shared" ref="N79:N89" si="6">SUM(L79:M79)</f>
        <v>36</v>
      </c>
      <c r="O79" s="23"/>
      <c r="P79" s="24"/>
    </row>
    <row r="80" spans="1:16" ht="15" customHeight="1">
      <c r="A80" s="25">
        <v>78</v>
      </c>
      <c r="B80" s="26" t="s">
        <v>311</v>
      </c>
      <c r="C80" s="26" t="s">
        <v>312</v>
      </c>
      <c r="D80" s="25" t="s">
        <v>313</v>
      </c>
      <c r="E80" s="26">
        <v>6</v>
      </c>
      <c r="F80" s="26"/>
      <c r="G80" s="26">
        <v>10</v>
      </c>
      <c r="H80" s="26"/>
      <c r="I80" s="27">
        <v>10</v>
      </c>
      <c r="J80" s="26"/>
      <c r="K80" s="26">
        <v>10</v>
      </c>
      <c r="L80" s="26">
        <f>SUM(E80:K80)</f>
        <v>36</v>
      </c>
      <c r="M80" s="26"/>
      <c r="N80" s="26">
        <f t="shared" si="6"/>
        <v>36</v>
      </c>
      <c r="O80" s="23"/>
      <c r="P80" s="24"/>
    </row>
    <row r="81" spans="1:16" ht="15" customHeight="1">
      <c r="A81" s="12">
        <v>79</v>
      </c>
      <c r="B81" s="13" t="s">
        <v>197</v>
      </c>
      <c r="C81" s="13" t="s">
        <v>198</v>
      </c>
      <c r="D81" s="12" t="s">
        <v>199</v>
      </c>
      <c r="E81" s="13">
        <v>6</v>
      </c>
      <c r="F81" s="13"/>
      <c r="G81" s="13">
        <v>10</v>
      </c>
      <c r="H81" s="13"/>
      <c r="I81" s="22">
        <v>10</v>
      </c>
      <c r="J81" s="13"/>
      <c r="K81" s="13">
        <v>10</v>
      </c>
      <c r="L81" s="13">
        <f>SUM(E81:K81)</f>
        <v>36</v>
      </c>
      <c r="M81" s="13">
        <v>4</v>
      </c>
      <c r="N81" s="13">
        <f t="shared" si="6"/>
        <v>40</v>
      </c>
      <c r="O81" s="23"/>
      <c r="P81" s="24"/>
    </row>
    <row r="82" spans="1:16" ht="15" customHeight="1">
      <c r="A82" s="25">
        <v>80</v>
      </c>
      <c r="B82" s="26" t="s">
        <v>197</v>
      </c>
      <c r="C82" s="26" t="s">
        <v>19</v>
      </c>
      <c r="D82" s="25" t="s">
        <v>226</v>
      </c>
      <c r="E82" s="26">
        <v>6</v>
      </c>
      <c r="F82" s="26"/>
      <c r="G82" s="26">
        <v>10</v>
      </c>
      <c r="H82" s="26"/>
      <c r="I82" s="27">
        <v>10</v>
      </c>
      <c r="J82" s="26"/>
      <c r="K82" s="26">
        <v>10</v>
      </c>
      <c r="L82" s="26">
        <f>SUM(E82:K82)</f>
        <v>36</v>
      </c>
      <c r="M82" s="26"/>
      <c r="N82" s="26">
        <f t="shared" si="6"/>
        <v>36</v>
      </c>
      <c r="O82" s="23"/>
      <c r="P82" s="24"/>
    </row>
    <row r="83" spans="1:16" ht="15" customHeight="1">
      <c r="A83" s="12">
        <v>81</v>
      </c>
      <c r="B83" s="13" t="s">
        <v>296</v>
      </c>
      <c r="C83" s="13" t="s">
        <v>297</v>
      </c>
      <c r="D83" s="12" t="s">
        <v>298</v>
      </c>
      <c r="E83" s="13">
        <v>6</v>
      </c>
      <c r="F83" s="13"/>
      <c r="G83" s="13">
        <v>10</v>
      </c>
      <c r="H83" s="13"/>
      <c r="I83" s="22">
        <v>10</v>
      </c>
      <c r="J83" s="13"/>
      <c r="K83" s="13">
        <v>10</v>
      </c>
      <c r="L83" s="13">
        <v>36</v>
      </c>
      <c r="M83" s="13"/>
      <c r="N83" s="13">
        <f t="shared" si="6"/>
        <v>36</v>
      </c>
      <c r="O83" s="23"/>
      <c r="P83" s="24"/>
    </row>
    <row r="84" spans="1:16" ht="15" customHeight="1">
      <c r="A84" s="25">
        <v>82</v>
      </c>
      <c r="B84" s="26" t="s">
        <v>200</v>
      </c>
      <c r="C84" s="26" t="s">
        <v>25</v>
      </c>
      <c r="D84" s="25" t="s">
        <v>201</v>
      </c>
      <c r="E84" s="26">
        <v>6</v>
      </c>
      <c r="F84" s="26"/>
      <c r="G84" s="26">
        <v>10</v>
      </c>
      <c r="H84" s="26"/>
      <c r="I84" s="27">
        <v>10</v>
      </c>
      <c r="J84" s="26"/>
      <c r="K84" s="26">
        <v>10</v>
      </c>
      <c r="L84" s="26">
        <f t="shared" ref="L84:L89" si="7">SUM(E84:K84)</f>
        <v>36</v>
      </c>
      <c r="M84" s="26"/>
      <c r="N84" s="26">
        <f t="shared" si="6"/>
        <v>36</v>
      </c>
      <c r="O84" s="23"/>
      <c r="P84" s="24"/>
    </row>
    <row r="85" spans="1:16" ht="15" customHeight="1">
      <c r="A85" s="12">
        <v>83</v>
      </c>
      <c r="B85" s="13" t="s">
        <v>114</v>
      </c>
      <c r="C85" s="13" t="s">
        <v>115</v>
      </c>
      <c r="D85" s="12" t="s">
        <v>116</v>
      </c>
      <c r="E85" s="13">
        <v>6</v>
      </c>
      <c r="F85" s="13"/>
      <c r="G85" s="13">
        <v>10</v>
      </c>
      <c r="H85" s="13"/>
      <c r="I85" s="22">
        <v>10</v>
      </c>
      <c r="J85" s="13"/>
      <c r="K85" s="13">
        <v>10</v>
      </c>
      <c r="L85" s="13">
        <f t="shared" si="7"/>
        <v>36</v>
      </c>
      <c r="M85" s="13"/>
      <c r="N85" s="13">
        <f t="shared" si="6"/>
        <v>36</v>
      </c>
      <c r="O85" s="23"/>
      <c r="P85" s="24"/>
    </row>
    <row r="86" spans="1:16" ht="15" customHeight="1">
      <c r="A86" s="25">
        <v>84</v>
      </c>
      <c r="B86" s="26" t="s">
        <v>114</v>
      </c>
      <c r="C86" s="26" t="s">
        <v>252</v>
      </c>
      <c r="D86" s="25" t="s">
        <v>253</v>
      </c>
      <c r="E86" s="26">
        <v>6</v>
      </c>
      <c r="F86" s="26"/>
      <c r="G86" s="26">
        <v>10</v>
      </c>
      <c r="H86" s="26"/>
      <c r="I86" s="27">
        <v>10</v>
      </c>
      <c r="J86" s="26"/>
      <c r="K86" s="26">
        <v>10</v>
      </c>
      <c r="L86" s="26">
        <f t="shared" si="7"/>
        <v>36</v>
      </c>
      <c r="M86" s="26">
        <v>4</v>
      </c>
      <c r="N86" s="26">
        <f t="shared" si="6"/>
        <v>40</v>
      </c>
      <c r="O86" s="23"/>
      <c r="P86" s="24"/>
    </row>
    <row r="87" spans="1:16" ht="15" customHeight="1">
      <c r="A87" s="12">
        <v>85</v>
      </c>
      <c r="B87" s="13" t="s">
        <v>227</v>
      </c>
      <c r="C87" s="13" t="s">
        <v>76</v>
      </c>
      <c r="D87" s="12" t="s">
        <v>228</v>
      </c>
      <c r="E87" s="13">
        <v>6</v>
      </c>
      <c r="F87" s="13"/>
      <c r="G87" s="13">
        <v>10</v>
      </c>
      <c r="H87" s="13"/>
      <c r="I87" s="22">
        <v>10</v>
      </c>
      <c r="J87" s="13"/>
      <c r="K87" s="13">
        <v>10</v>
      </c>
      <c r="L87" s="13">
        <f t="shared" si="7"/>
        <v>36</v>
      </c>
      <c r="M87" s="13">
        <v>4</v>
      </c>
      <c r="N87" s="13">
        <f t="shared" si="6"/>
        <v>40</v>
      </c>
      <c r="O87" s="23"/>
      <c r="P87" s="24"/>
    </row>
    <row r="88" spans="1:16" ht="15" customHeight="1">
      <c r="A88" s="25">
        <v>86</v>
      </c>
      <c r="B88" s="26" t="s">
        <v>299</v>
      </c>
      <c r="C88" s="26" t="s">
        <v>221</v>
      </c>
      <c r="D88" s="25" t="s">
        <v>300</v>
      </c>
      <c r="E88" s="27">
        <v>6</v>
      </c>
      <c r="F88" s="26"/>
      <c r="G88" s="26">
        <v>10</v>
      </c>
      <c r="H88" s="26"/>
      <c r="I88" s="27">
        <v>10</v>
      </c>
      <c r="J88" s="26"/>
      <c r="K88" s="26">
        <v>10</v>
      </c>
      <c r="L88" s="26">
        <f t="shared" si="7"/>
        <v>36</v>
      </c>
      <c r="M88" s="26"/>
      <c r="N88" s="26">
        <f t="shared" si="6"/>
        <v>36</v>
      </c>
      <c r="O88" s="23"/>
      <c r="P88" s="24"/>
    </row>
    <row r="89" spans="1:16" ht="15" customHeight="1">
      <c r="A89" s="12">
        <v>87</v>
      </c>
      <c r="B89" s="13" t="s">
        <v>99</v>
      </c>
      <c r="C89" s="13" t="s">
        <v>100</v>
      </c>
      <c r="D89" s="12" t="s">
        <v>101</v>
      </c>
      <c r="E89" s="13">
        <v>6</v>
      </c>
      <c r="F89" s="13"/>
      <c r="G89" s="13">
        <v>10</v>
      </c>
      <c r="H89" s="13"/>
      <c r="I89" s="22">
        <v>10</v>
      </c>
      <c r="J89" s="13"/>
      <c r="K89" s="13">
        <v>10</v>
      </c>
      <c r="L89" s="13">
        <f t="shared" si="7"/>
        <v>36</v>
      </c>
      <c r="M89" s="13"/>
      <c r="N89" s="13">
        <f t="shared" si="6"/>
        <v>36</v>
      </c>
      <c r="O89" s="23"/>
      <c r="P89" s="24"/>
    </row>
    <row r="90" spans="1:16" ht="15" customHeight="1">
      <c r="A90" s="25">
        <v>88</v>
      </c>
      <c r="B90" s="26" t="s">
        <v>110</v>
      </c>
      <c r="C90" s="26" t="s">
        <v>38</v>
      </c>
      <c r="D90" s="25" t="s">
        <v>111</v>
      </c>
      <c r="E90" s="26"/>
      <c r="F90" s="26"/>
      <c r="G90" s="26"/>
      <c r="H90" s="26"/>
      <c r="I90" s="27"/>
      <c r="J90" s="26"/>
      <c r="K90" s="26"/>
      <c r="L90" s="26"/>
      <c r="M90" s="26"/>
      <c r="N90" s="26"/>
      <c r="O90" s="23"/>
      <c r="P90" s="24"/>
    </row>
    <row r="91" spans="1:16" ht="15" customHeight="1">
      <c r="A91" s="12">
        <v>89</v>
      </c>
      <c r="B91" s="13" t="s">
        <v>46</v>
      </c>
      <c r="C91" s="13" t="s">
        <v>47</v>
      </c>
      <c r="D91" s="12" t="s">
        <v>48</v>
      </c>
      <c r="E91" s="13"/>
      <c r="F91" s="13"/>
      <c r="G91" s="13"/>
      <c r="H91" s="13"/>
      <c r="I91" s="22"/>
      <c r="J91" s="13"/>
      <c r="K91" s="13"/>
      <c r="L91" s="13"/>
      <c r="M91" s="13"/>
      <c r="N91" s="13"/>
      <c r="O91" s="23"/>
      <c r="P91" s="24"/>
    </row>
    <row r="92" spans="1:16" ht="15" customHeight="1">
      <c r="A92" s="25">
        <v>90</v>
      </c>
      <c r="B92" s="26" t="s">
        <v>46</v>
      </c>
      <c r="C92" s="26" t="s">
        <v>16</v>
      </c>
      <c r="D92" s="25" t="s">
        <v>339</v>
      </c>
      <c r="E92" s="26">
        <v>6</v>
      </c>
      <c r="F92" s="26"/>
      <c r="G92" s="26">
        <v>10</v>
      </c>
      <c r="H92" s="26"/>
      <c r="I92" s="27">
        <v>10</v>
      </c>
      <c r="J92" s="26"/>
      <c r="K92" s="26">
        <v>10</v>
      </c>
      <c r="L92" s="26">
        <f t="shared" ref="L92:L105" si="8">SUM(E92:K92)</f>
        <v>36</v>
      </c>
      <c r="M92" s="26"/>
      <c r="N92" s="26">
        <f t="shared" ref="N92:N105" si="9">SUM(L92:M92)</f>
        <v>36</v>
      </c>
      <c r="O92" s="23"/>
      <c r="P92" s="24"/>
    </row>
    <row r="93" spans="1:16" ht="15" customHeight="1">
      <c r="A93" s="12">
        <v>91</v>
      </c>
      <c r="B93" s="13" t="s">
        <v>117</v>
      </c>
      <c r="C93" s="13" t="s">
        <v>118</v>
      </c>
      <c r="D93" s="12" t="s">
        <v>119</v>
      </c>
      <c r="E93" s="13">
        <v>6</v>
      </c>
      <c r="F93" s="13"/>
      <c r="G93" s="13">
        <v>10</v>
      </c>
      <c r="H93" s="13"/>
      <c r="I93" s="22">
        <v>9</v>
      </c>
      <c r="J93" s="13"/>
      <c r="K93" s="13">
        <v>9</v>
      </c>
      <c r="L93" s="13">
        <f t="shared" si="8"/>
        <v>34</v>
      </c>
      <c r="M93" s="13"/>
      <c r="N93" s="13">
        <f t="shared" si="9"/>
        <v>34</v>
      </c>
      <c r="O93" s="23"/>
      <c r="P93" s="24"/>
    </row>
    <row r="94" spans="1:16" ht="15" customHeight="1">
      <c r="A94" s="25">
        <v>92</v>
      </c>
      <c r="B94" s="26" t="s">
        <v>117</v>
      </c>
      <c r="C94" s="26" t="s">
        <v>292</v>
      </c>
      <c r="D94" s="25" t="s">
        <v>347</v>
      </c>
      <c r="E94" s="26">
        <v>6</v>
      </c>
      <c r="F94" s="26"/>
      <c r="G94" s="26">
        <v>10</v>
      </c>
      <c r="H94" s="26"/>
      <c r="I94" s="27">
        <v>10</v>
      </c>
      <c r="J94" s="26"/>
      <c r="K94" s="26">
        <v>10</v>
      </c>
      <c r="L94" s="26">
        <f t="shared" si="8"/>
        <v>36</v>
      </c>
      <c r="M94" s="26"/>
      <c r="N94" s="26">
        <f t="shared" si="9"/>
        <v>36</v>
      </c>
      <c r="O94" s="23"/>
      <c r="P94" s="24"/>
    </row>
    <row r="95" spans="1:16" ht="15" customHeight="1">
      <c r="A95" s="12">
        <v>93</v>
      </c>
      <c r="B95" s="13" t="s">
        <v>324</v>
      </c>
      <c r="C95" s="13" t="s">
        <v>325</v>
      </c>
      <c r="D95" s="12" t="s">
        <v>326</v>
      </c>
      <c r="E95" s="22">
        <v>6</v>
      </c>
      <c r="F95" s="13"/>
      <c r="G95" s="13">
        <v>10</v>
      </c>
      <c r="H95" s="13"/>
      <c r="I95" s="22">
        <v>10</v>
      </c>
      <c r="J95" s="13"/>
      <c r="K95" s="13">
        <v>10</v>
      </c>
      <c r="L95" s="13">
        <f t="shared" si="8"/>
        <v>36</v>
      </c>
      <c r="M95" s="13"/>
      <c r="N95" s="13">
        <f t="shared" si="9"/>
        <v>36</v>
      </c>
      <c r="O95" s="23"/>
      <c r="P95" s="24"/>
    </row>
    <row r="96" spans="1:16" ht="15" customHeight="1">
      <c r="A96" s="25">
        <v>94</v>
      </c>
      <c r="B96" s="26" t="s">
        <v>120</v>
      </c>
      <c r="C96" s="26" t="s">
        <v>121</v>
      </c>
      <c r="D96" s="25" t="s">
        <v>122</v>
      </c>
      <c r="E96" s="26">
        <v>6</v>
      </c>
      <c r="F96" s="26"/>
      <c r="G96" s="26">
        <v>10</v>
      </c>
      <c r="H96" s="26"/>
      <c r="I96" s="27">
        <v>10</v>
      </c>
      <c r="J96" s="26"/>
      <c r="K96" s="26">
        <v>10</v>
      </c>
      <c r="L96" s="26">
        <f t="shared" si="8"/>
        <v>36</v>
      </c>
      <c r="M96" s="26">
        <v>5</v>
      </c>
      <c r="N96" s="26">
        <f t="shared" si="9"/>
        <v>41</v>
      </c>
      <c r="O96" s="23"/>
      <c r="P96" s="24"/>
    </row>
    <row r="97" spans="1:16" ht="15" customHeight="1">
      <c r="A97" s="12">
        <v>95</v>
      </c>
      <c r="B97" s="13" t="s">
        <v>120</v>
      </c>
      <c r="C97" s="13" t="s">
        <v>65</v>
      </c>
      <c r="D97" s="12" t="s">
        <v>340</v>
      </c>
      <c r="E97" s="13">
        <v>6</v>
      </c>
      <c r="F97" s="13"/>
      <c r="G97" s="13">
        <v>10</v>
      </c>
      <c r="H97" s="13"/>
      <c r="I97" s="22">
        <v>10</v>
      </c>
      <c r="J97" s="13"/>
      <c r="K97" s="13">
        <v>10</v>
      </c>
      <c r="L97" s="13">
        <f t="shared" si="8"/>
        <v>36</v>
      </c>
      <c r="M97" s="13">
        <v>3</v>
      </c>
      <c r="N97" s="13">
        <f t="shared" si="9"/>
        <v>39</v>
      </c>
      <c r="O97" s="23"/>
      <c r="P97" s="24"/>
    </row>
    <row r="98" spans="1:16" ht="15" customHeight="1">
      <c r="A98" s="25">
        <v>96</v>
      </c>
      <c r="B98" s="26" t="s">
        <v>67</v>
      </c>
      <c r="C98" s="26" t="s">
        <v>68</v>
      </c>
      <c r="D98" s="25" t="s">
        <v>69</v>
      </c>
      <c r="E98" s="26">
        <v>6</v>
      </c>
      <c r="F98" s="26"/>
      <c r="G98" s="26">
        <v>10</v>
      </c>
      <c r="H98" s="26"/>
      <c r="I98" s="27">
        <v>10</v>
      </c>
      <c r="J98" s="26"/>
      <c r="K98" s="26">
        <v>10</v>
      </c>
      <c r="L98" s="26">
        <f t="shared" si="8"/>
        <v>36</v>
      </c>
      <c r="M98" s="26"/>
      <c r="N98" s="26">
        <f t="shared" si="9"/>
        <v>36</v>
      </c>
      <c r="O98" s="23"/>
      <c r="P98" s="24"/>
    </row>
    <row r="99" spans="1:16" ht="15" customHeight="1">
      <c r="A99" s="12">
        <v>97</v>
      </c>
      <c r="B99" s="13" t="s">
        <v>67</v>
      </c>
      <c r="C99" s="13" t="s">
        <v>129</v>
      </c>
      <c r="D99" s="12" t="s">
        <v>130</v>
      </c>
      <c r="E99" s="13">
        <v>6</v>
      </c>
      <c r="F99" s="13"/>
      <c r="G99" s="13">
        <v>10</v>
      </c>
      <c r="H99" s="13"/>
      <c r="I99" s="22">
        <v>10</v>
      </c>
      <c r="J99" s="13"/>
      <c r="K99" s="13">
        <v>10</v>
      </c>
      <c r="L99" s="13">
        <f t="shared" si="8"/>
        <v>36</v>
      </c>
      <c r="M99" s="13"/>
      <c r="N99" s="13">
        <f t="shared" si="9"/>
        <v>36</v>
      </c>
      <c r="O99" s="23"/>
      <c r="P99" s="24"/>
    </row>
    <row r="100" spans="1:16" ht="15" customHeight="1">
      <c r="A100" s="25">
        <v>98</v>
      </c>
      <c r="B100" s="26" t="s">
        <v>181</v>
      </c>
      <c r="C100" s="26" t="s">
        <v>33</v>
      </c>
      <c r="D100" s="25" t="s">
        <v>182</v>
      </c>
      <c r="E100" s="26">
        <v>6</v>
      </c>
      <c r="F100" s="26"/>
      <c r="G100" s="26">
        <v>10</v>
      </c>
      <c r="H100" s="26"/>
      <c r="I100" s="27">
        <v>10</v>
      </c>
      <c r="J100" s="26"/>
      <c r="K100" s="26">
        <v>10</v>
      </c>
      <c r="L100" s="26">
        <f t="shared" si="8"/>
        <v>36</v>
      </c>
      <c r="M100" s="26"/>
      <c r="N100" s="26">
        <f t="shared" si="9"/>
        <v>36</v>
      </c>
      <c r="O100" s="23"/>
      <c r="P100" s="24"/>
    </row>
    <row r="101" spans="1:16" ht="15" customHeight="1">
      <c r="A101" s="12">
        <v>99</v>
      </c>
      <c r="B101" s="13" t="s">
        <v>181</v>
      </c>
      <c r="C101" s="13" t="s">
        <v>71</v>
      </c>
      <c r="D101" s="12" t="s">
        <v>268</v>
      </c>
      <c r="E101" s="13">
        <v>6</v>
      </c>
      <c r="F101" s="13"/>
      <c r="G101" s="13">
        <v>10</v>
      </c>
      <c r="H101" s="13"/>
      <c r="I101" s="22">
        <v>10</v>
      </c>
      <c r="J101" s="13"/>
      <c r="K101" s="13">
        <v>10</v>
      </c>
      <c r="L101" s="13">
        <f t="shared" si="8"/>
        <v>36</v>
      </c>
      <c r="M101" s="13">
        <v>3</v>
      </c>
      <c r="N101" s="13">
        <f t="shared" si="9"/>
        <v>39</v>
      </c>
      <c r="O101" s="23"/>
      <c r="P101" s="24"/>
    </row>
    <row r="102" spans="1:16" ht="15" customHeight="1">
      <c r="A102" s="25">
        <v>100</v>
      </c>
      <c r="B102" s="26" t="s">
        <v>183</v>
      </c>
      <c r="C102" s="26" t="s">
        <v>71</v>
      </c>
      <c r="D102" s="25" t="s">
        <v>184</v>
      </c>
      <c r="E102" s="26">
        <v>6</v>
      </c>
      <c r="F102" s="26"/>
      <c r="G102" s="26">
        <v>10</v>
      </c>
      <c r="H102" s="26"/>
      <c r="I102" s="27">
        <v>8</v>
      </c>
      <c r="J102" s="26"/>
      <c r="K102" s="26">
        <v>10</v>
      </c>
      <c r="L102" s="26">
        <f t="shared" si="8"/>
        <v>34</v>
      </c>
      <c r="M102" s="26"/>
      <c r="N102" s="26">
        <f t="shared" si="9"/>
        <v>34</v>
      </c>
      <c r="O102" s="23"/>
      <c r="P102" s="24"/>
    </row>
    <row r="103" spans="1:16" ht="15" customHeight="1">
      <c r="A103" s="12">
        <v>101</v>
      </c>
      <c r="B103" s="13" t="s">
        <v>277</v>
      </c>
      <c r="C103" s="13" t="s">
        <v>278</v>
      </c>
      <c r="D103" s="12" t="s">
        <v>279</v>
      </c>
      <c r="E103" s="13">
        <v>6</v>
      </c>
      <c r="F103" s="13"/>
      <c r="G103" s="13">
        <v>10</v>
      </c>
      <c r="H103" s="13"/>
      <c r="I103" s="22">
        <v>10</v>
      </c>
      <c r="J103" s="13"/>
      <c r="K103" s="13">
        <v>10</v>
      </c>
      <c r="L103" s="13">
        <f t="shared" si="8"/>
        <v>36</v>
      </c>
      <c r="M103" s="13"/>
      <c r="N103" s="13">
        <f t="shared" si="9"/>
        <v>36</v>
      </c>
      <c r="O103" s="23"/>
      <c r="P103" s="24"/>
    </row>
    <row r="104" spans="1:16" ht="15" customHeight="1">
      <c r="A104" s="25">
        <v>102</v>
      </c>
      <c r="B104" s="26" t="s">
        <v>107</v>
      </c>
      <c r="C104" s="26" t="s">
        <v>108</v>
      </c>
      <c r="D104" s="25" t="s">
        <v>109</v>
      </c>
      <c r="E104" s="26">
        <v>6</v>
      </c>
      <c r="F104" s="26"/>
      <c r="G104" s="26">
        <v>10</v>
      </c>
      <c r="H104" s="26"/>
      <c r="I104" s="27">
        <v>8</v>
      </c>
      <c r="J104" s="26"/>
      <c r="K104" s="26">
        <v>10</v>
      </c>
      <c r="L104" s="26">
        <f t="shared" si="8"/>
        <v>34</v>
      </c>
      <c r="M104" s="26"/>
      <c r="N104" s="26">
        <f t="shared" si="9"/>
        <v>34</v>
      </c>
      <c r="O104" s="23"/>
      <c r="P104" s="24"/>
    </row>
    <row r="105" spans="1:16" ht="15" customHeight="1">
      <c r="A105" s="12">
        <v>103</v>
      </c>
      <c r="B105" s="13" t="s">
        <v>58</v>
      </c>
      <c r="C105" s="13" t="s">
        <v>59</v>
      </c>
      <c r="D105" s="12" t="s">
        <v>60</v>
      </c>
      <c r="E105" s="13">
        <v>6</v>
      </c>
      <c r="F105" s="13"/>
      <c r="G105" s="13">
        <v>10</v>
      </c>
      <c r="H105" s="13"/>
      <c r="I105" s="22">
        <v>10</v>
      </c>
      <c r="J105" s="13"/>
      <c r="K105" s="13">
        <v>10</v>
      </c>
      <c r="L105" s="13">
        <f t="shared" si="8"/>
        <v>36</v>
      </c>
      <c r="M105" s="13"/>
      <c r="N105" s="13">
        <f t="shared" si="9"/>
        <v>36</v>
      </c>
      <c r="O105" s="23"/>
      <c r="P105" s="24"/>
    </row>
    <row r="106" spans="1:16" ht="15" customHeight="1">
      <c r="A106" s="25">
        <v>104</v>
      </c>
      <c r="B106" s="26" t="s">
        <v>303</v>
      </c>
      <c r="C106" s="26" t="s">
        <v>108</v>
      </c>
      <c r="D106" s="25" t="s">
        <v>304</v>
      </c>
      <c r="E106" s="26">
        <v>6</v>
      </c>
      <c r="F106" s="26"/>
      <c r="G106" s="26">
        <v>10</v>
      </c>
      <c r="H106" s="26"/>
      <c r="I106" s="27">
        <v>10</v>
      </c>
      <c r="J106" s="26"/>
      <c r="K106" s="26">
        <v>10</v>
      </c>
      <c r="L106" s="26">
        <f>SUM(E106:K106)</f>
        <v>36</v>
      </c>
      <c r="M106" s="26"/>
      <c r="N106" s="26">
        <f>SUM(L106:M106)</f>
        <v>36</v>
      </c>
      <c r="O106" s="23"/>
      <c r="P106" s="24"/>
    </row>
    <row r="107" spans="1:16" ht="15" customHeight="1">
      <c r="A107" s="12">
        <v>105</v>
      </c>
      <c r="B107" s="13" t="s">
        <v>231</v>
      </c>
      <c r="C107" s="13" t="s">
        <v>232</v>
      </c>
      <c r="D107" s="12" t="s">
        <v>233</v>
      </c>
      <c r="E107" s="13">
        <v>6</v>
      </c>
      <c r="F107" s="13"/>
      <c r="G107" s="13">
        <v>10</v>
      </c>
      <c r="H107" s="13"/>
      <c r="I107" s="22">
        <v>10</v>
      </c>
      <c r="J107" s="13"/>
      <c r="K107" s="13">
        <v>10</v>
      </c>
      <c r="L107" s="13">
        <f>SUM(E107:K107)</f>
        <v>36</v>
      </c>
      <c r="M107" s="13"/>
      <c r="N107" s="13">
        <f>SUM(L107:M107)</f>
        <v>36</v>
      </c>
      <c r="O107" s="23"/>
      <c r="P107" s="24"/>
    </row>
    <row r="108" spans="1:16" ht="15" customHeight="1">
      <c r="A108" s="25">
        <v>106</v>
      </c>
      <c r="B108" s="26" t="s">
        <v>52</v>
      </c>
      <c r="C108" s="26" t="s">
        <v>53</v>
      </c>
      <c r="D108" s="25" t="s">
        <v>54</v>
      </c>
      <c r="E108" s="26">
        <v>6</v>
      </c>
      <c r="F108" s="26"/>
      <c r="G108" s="26">
        <v>10</v>
      </c>
      <c r="H108" s="26"/>
      <c r="I108" s="27">
        <v>10</v>
      </c>
      <c r="J108" s="26"/>
      <c r="K108" s="26">
        <v>10</v>
      </c>
      <c r="L108" s="26">
        <f>SUM(E108:K108)</f>
        <v>36</v>
      </c>
      <c r="M108" s="26"/>
      <c r="N108" s="26">
        <f>SUM(L108:M108)</f>
        <v>36</v>
      </c>
      <c r="O108" s="23"/>
      <c r="P108" s="24"/>
    </row>
    <row r="109" spans="1:16" ht="15" customHeight="1">
      <c r="A109" s="12">
        <v>107</v>
      </c>
      <c r="B109" s="13" t="s">
        <v>52</v>
      </c>
      <c r="C109" s="13" t="s">
        <v>174</v>
      </c>
      <c r="D109" s="12" t="s">
        <v>175</v>
      </c>
      <c r="E109" s="13">
        <v>6</v>
      </c>
      <c r="F109" s="13"/>
      <c r="G109" s="13">
        <v>10</v>
      </c>
      <c r="H109" s="13"/>
      <c r="I109" s="22">
        <v>10</v>
      </c>
      <c r="J109" s="13"/>
      <c r="K109" s="13">
        <v>10</v>
      </c>
      <c r="L109" s="13">
        <f>SUM(E109:K109)</f>
        <v>36</v>
      </c>
      <c r="M109" s="13"/>
      <c r="N109" s="13">
        <f>SUM(L109:M109)</f>
        <v>36</v>
      </c>
      <c r="O109" s="23"/>
      <c r="P109" s="24"/>
    </row>
    <row r="110" spans="1:16" ht="15" customHeight="1">
      <c r="A110" s="25">
        <v>108</v>
      </c>
      <c r="B110" s="26" t="s">
        <v>52</v>
      </c>
      <c r="C110" s="26" t="s">
        <v>204</v>
      </c>
      <c r="D110" s="25" t="s">
        <v>205</v>
      </c>
      <c r="E110" s="27">
        <v>6</v>
      </c>
      <c r="F110" s="26"/>
      <c r="G110" s="26">
        <v>10</v>
      </c>
      <c r="H110" s="26"/>
      <c r="I110" s="27">
        <v>10</v>
      </c>
      <c r="J110" s="26"/>
      <c r="K110" s="26">
        <v>10</v>
      </c>
      <c r="L110" s="26">
        <f>SUM(E110:K110)</f>
        <v>36</v>
      </c>
      <c r="M110" s="26"/>
      <c r="N110" s="26">
        <f>SUM(L110:M110)</f>
        <v>36</v>
      </c>
      <c r="O110" s="23"/>
      <c r="P110" s="24"/>
    </row>
    <row r="111" spans="1:16" ht="15" customHeight="1">
      <c r="A111" s="12">
        <v>109</v>
      </c>
      <c r="B111" s="13" t="s">
        <v>43</v>
      </c>
      <c r="C111" s="13" t="s">
        <v>44</v>
      </c>
      <c r="D111" s="12" t="s">
        <v>45</v>
      </c>
      <c r="E111" s="13"/>
      <c r="F111" s="13"/>
      <c r="G111" s="13"/>
      <c r="H111" s="13"/>
      <c r="I111" s="22"/>
      <c r="J111" s="13"/>
      <c r="K111" s="13"/>
      <c r="L111" s="13"/>
      <c r="M111" s="13"/>
      <c r="N111" s="13"/>
      <c r="O111" s="23"/>
      <c r="P111" s="24"/>
    </row>
    <row r="112" spans="1:16" ht="15" customHeight="1">
      <c r="A112" s="25">
        <v>110</v>
      </c>
      <c r="B112" s="26" t="s">
        <v>352</v>
      </c>
      <c r="C112" s="26" t="s">
        <v>68</v>
      </c>
      <c r="D112" s="25" t="s">
        <v>353</v>
      </c>
      <c r="E112" s="26">
        <v>6</v>
      </c>
      <c r="F112" s="26"/>
      <c r="G112" s="26">
        <v>10</v>
      </c>
      <c r="H112" s="26"/>
      <c r="I112" s="27">
        <v>10</v>
      </c>
      <c r="J112" s="26"/>
      <c r="K112" s="26">
        <v>10</v>
      </c>
      <c r="L112" s="26">
        <f>SUM(E112:K112)</f>
        <v>36</v>
      </c>
      <c r="M112" s="26"/>
      <c r="N112" s="26">
        <f>SUM(L112:M112)</f>
        <v>36</v>
      </c>
      <c r="O112" s="23"/>
      <c r="P112" s="24"/>
    </row>
    <row r="113" spans="1:16" ht="15" customHeight="1">
      <c r="A113" s="12">
        <v>111</v>
      </c>
      <c r="B113" s="13" t="s">
        <v>261</v>
      </c>
      <c r="C113" s="13" t="s">
        <v>255</v>
      </c>
      <c r="D113" s="12" t="s">
        <v>262</v>
      </c>
      <c r="E113" s="13">
        <v>6</v>
      </c>
      <c r="F113" s="13"/>
      <c r="G113" s="13">
        <v>9</v>
      </c>
      <c r="H113" s="13"/>
      <c r="I113" s="22">
        <v>10</v>
      </c>
      <c r="J113" s="13"/>
      <c r="K113" s="13">
        <v>10</v>
      </c>
      <c r="L113" s="13">
        <f>SUM(E113:K113)</f>
        <v>35</v>
      </c>
      <c r="M113" s="13"/>
      <c r="N113" s="13">
        <f>SUM(L113:M113)</f>
        <v>35</v>
      </c>
      <c r="O113" s="23"/>
      <c r="P113" s="24"/>
    </row>
    <row r="114" spans="1:16" ht="15" customHeight="1">
      <c r="A114" s="25">
        <v>112</v>
      </c>
      <c r="B114" s="26" t="s">
        <v>361</v>
      </c>
      <c r="C114" s="26" t="s">
        <v>232</v>
      </c>
      <c r="D114" s="25" t="s">
        <v>362</v>
      </c>
      <c r="E114" s="26"/>
      <c r="F114" s="26"/>
      <c r="G114" s="26"/>
      <c r="H114" s="26"/>
      <c r="I114" s="27"/>
      <c r="J114" s="26"/>
      <c r="K114" s="26"/>
      <c r="L114" s="26"/>
      <c r="M114" s="26"/>
      <c r="N114" s="26"/>
      <c r="O114" s="23"/>
      <c r="P114" s="24"/>
    </row>
    <row r="115" spans="1:16" ht="15" customHeight="1">
      <c r="A115" s="12">
        <v>113</v>
      </c>
      <c r="B115" s="13" t="s">
        <v>354</v>
      </c>
      <c r="C115" s="13" t="s">
        <v>156</v>
      </c>
      <c r="D115" s="12" t="s">
        <v>355</v>
      </c>
      <c r="E115" s="13">
        <v>6</v>
      </c>
      <c r="F115" s="13"/>
      <c r="G115" s="13">
        <v>10</v>
      </c>
      <c r="H115" s="13"/>
      <c r="I115" s="22">
        <v>10</v>
      </c>
      <c r="J115" s="13"/>
      <c r="K115" s="13">
        <v>10</v>
      </c>
      <c r="L115" s="13">
        <f>SUM(E115:K115)</f>
        <v>36</v>
      </c>
      <c r="M115" s="13"/>
      <c r="N115" s="13">
        <f>SUM(L115:M115)</f>
        <v>36</v>
      </c>
      <c r="O115" s="23"/>
      <c r="P115" s="24"/>
    </row>
    <row r="116" spans="1:16" ht="15" customHeight="1">
      <c r="A116" s="25">
        <v>114</v>
      </c>
      <c r="B116" s="26" t="s">
        <v>6</v>
      </c>
      <c r="C116" s="26" t="s">
        <v>7</v>
      </c>
      <c r="D116" s="25" t="s">
        <v>8</v>
      </c>
      <c r="E116" s="26"/>
      <c r="F116" s="26"/>
      <c r="G116" s="26"/>
      <c r="H116" s="26"/>
      <c r="I116" s="27"/>
      <c r="J116" s="26"/>
      <c r="K116" s="26"/>
      <c r="L116" s="26"/>
      <c r="M116" s="26"/>
      <c r="N116" s="26"/>
      <c r="O116" s="23"/>
      <c r="P116" s="24"/>
    </row>
    <row r="117" spans="1:16" ht="15" customHeight="1">
      <c r="A117" s="12">
        <v>115</v>
      </c>
      <c r="B117" s="13" t="s">
        <v>187</v>
      </c>
      <c r="C117" s="13" t="s">
        <v>16</v>
      </c>
      <c r="D117" s="12" t="s">
        <v>188</v>
      </c>
      <c r="E117" s="22">
        <v>6</v>
      </c>
      <c r="F117" s="13"/>
      <c r="G117" s="13">
        <v>10</v>
      </c>
      <c r="H117" s="13"/>
      <c r="I117" s="22">
        <v>10</v>
      </c>
      <c r="J117" s="13"/>
      <c r="K117" s="13">
        <v>10</v>
      </c>
      <c r="L117" s="13">
        <f t="shared" ref="L117:L126" si="10">SUM(E117:K117)</f>
        <v>36</v>
      </c>
      <c r="M117" s="13"/>
      <c r="N117" s="13">
        <f t="shared" ref="N117:N127" si="11">SUM(L117:M117)</f>
        <v>36</v>
      </c>
      <c r="O117" s="23"/>
      <c r="P117" s="24"/>
    </row>
    <row r="118" spans="1:16" ht="15" customHeight="1">
      <c r="A118" s="25">
        <v>116</v>
      </c>
      <c r="B118" s="26" t="s">
        <v>163</v>
      </c>
      <c r="C118" s="26" t="s">
        <v>164</v>
      </c>
      <c r="D118" s="25" t="s">
        <v>165</v>
      </c>
      <c r="E118" s="26">
        <v>6</v>
      </c>
      <c r="F118" s="26"/>
      <c r="G118" s="26">
        <v>10</v>
      </c>
      <c r="H118" s="26"/>
      <c r="I118" s="27">
        <v>10</v>
      </c>
      <c r="J118" s="26"/>
      <c r="K118" s="26">
        <v>10</v>
      </c>
      <c r="L118" s="26">
        <f t="shared" si="10"/>
        <v>36</v>
      </c>
      <c r="M118" s="26">
        <v>4</v>
      </c>
      <c r="N118" s="26">
        <f t="shared" si="11"/>
        <v>40</v>
      </c>
      <c r="O118" s="23"/>
      <c r="P118" s="24"/>
    </row>
    <row r="119" spans="1:16" ht="15" customHeight="1">
      <c r="A119" s="12">
        <v>117</v>
      </c>
      <c r="B119" s="13" t="s">
        <v>249</v>
      </c>
      <c r="C119" s="13" t="s">
        <v>250</v>
      </c>
      <c r="D119" s="12" t="s">
        <v>251</v>
      </c>
      <c r="E119" s="13">
        <v>6</v>
      </c>
      <c r="F119" s="13"/>
      <c r="G119" s="13">
        <v>10</v>
      </c>
      <c r="H119" s="13"/>
      <c r="I119" s="22">
        <v>10</v>
      </c>
      <c r="J119" s="13"/>
      <c r="K119" s="13">
        <v>10</v>
      </c>
      <c r="L119" s="13">
        <f t="shared" si="10"/>
        <v>36</v>
      </c>
      <c r="M119" s="13"/>
      <c r="N119" s="13">
        <f t="shared" si="11"/>
        <v>36</v>
      </c>
      <c r="O119" s="23"/>
      <c r="P119" s="24"/>
    </row>
    <row r="120" spans="1:16" ht="15" customHeight="1">
      <c r="A120" s="25">
        <v>118</v>
      </c>
      <c r="B120" s="26" t="s">
        <v>358</v>
      </c>
      <c r="C120" s="26" t="s">
        <v>25</v>
      </c>
      <c r="D120" s="25" t="s">
        <v>359</v>
      </c>
      <c r="E120" s="26">
        <v>6</v>
      </c>
      <c r="F120" s="26"/>
      <c r="G120" s="26">
        <v>10</v>
      </c>
      <c r="H120" s="26"/>
      <c r="I120" s="27">
        <v>10</v>
      </c>
      <c r="J120" s="26"/>
      <c r="K120" s="26">
        <v>10</v>
      </c>
      <c r="L120" s="26">
        <f t="shared" si="10"/>
        <v>36</v>
      </c>
      <c r="M120" s="26">
        <v>5</v>
      </c>
      <c r="N120" s="26">
        <f t="shared" si="11"/>
        <v>41</v>
      </c>
      <c r="O120" s="23"/>
      <c r="P120" s="24"/>
    </row>
    <row r="121" spans="1:16" ht="15" customHeight="1">
      <c r="A121" s="12">
        <v>119</v>
      </c>
      <c r="B121" s="13" t="s">
        <v>12</v>
      </c>
      <c r="C121" s="13" t="s">
        <v>13</v>
      </c>
      <c r="D121" s="12" t="s">
        <v>14</v>
      </c>
      <c r="E121" s="13">
        <v>6</v>
      </c>
      <c r="F121" s="13"/>
      <c r="G121" s="13">
        <v>10</v>
      </c>
      <c r="H121" s="13"/>
      <c r="I121" s="22">
        <v>10</v>
      </c>
      <c r="J121" s="13"/>
      <c r="K121" s="13">
        <v>10</v>
      </c>
      <c r="L121" s="13">
        <f t="shared" si="10"/>
        <v>36</v>
      </c>
      <c r="M121" s="13"/>
      <c r="N121" s="13">
        <f t="shared" si="11"/>
        <v>36</v>
      </c>
      <c r="O121" s="23"/>
      <c r="P121" s="24"/>
    </row>
    <row r="122" spans="1:16" ht="15" customHeight="1">
      <c r="A122" s="25">
        <v>120</v>
      </c>
      <c r="B122" s="26" t="s">
        <v>294</v>
      </c>
      <c r="C122" s="26" t="s">
        <v>4</v>
      </c>
      <c r="D122" s="25" t="s">
        <v>295</v>
      </c>
      <c r="E122" s="26">
        <v>6</v>
      </c>
      <c r="F122" s="26"/>
      <c r="G122" s="26">
        <v>10</v>
      </c>
      <c r="H122" s="26"/>
      <c r="I122" s="27">
        <v>10</v>
      </c>
      <c r="J122" s="26"/>
      <c r="K122" s="26">
        <v>10</v>
      </c>
      <c r="L122" s="26">
        <f t="shared" si="10"/>
        <v>36</v>
      </c>
      <c r="M122" s="26"/>
      <c r="N122" s="26">
        <f t="shared" si="11"/>
        <v>36</v>
      </c>
      <c r="O122" s="23"/>
      <c r="P122" s="24"/>
    </row>
    <row r="123" spans="1:16" ht="15" customHeight="1">
      <c r="A123" s="12">
        <v>121</v>
      </c>
      <c r="B123" s="13" t="s">
        <v>294</v>
      </c>
      <c r="C123" s="13" t="s">
        <v>258</v>
      </c>
      <c r="D123" s="12" t="s">
        <v>316</v>
      </c>
      <c r="E123" s="22">
        <v>6</v>
      </c>
      <c r="F123" s="13"/>
      <c r="G123" s="13">
        <v>10</v>
      </c>
      <c r="H123" s="13"/>
      <c r="I123" s="22">
        <v>10</v>
      </c>
      <c r="J123" s="13"/>
      <c r="K123" s="13">
        <v>10</v>
      </c>
      <c r="L123" s="13">
        <f t="shared" si="10"/>
        <v>36</v>
      </c>
      <c r="M123" s="13"/>
      <c r="N123" s="13">
        <f t="shared" si="11"/>
        <v>36</v>
      </c>
      <c r="O123" s="23"/>
      <c r="P123" s="24"/>
    </row>
    <row r="124" spans="1:16" ht="15" customHeight="1">
      <c r="A124" s="25">
        <v>122</v>
      </c>
      <c r="B124" s="26" t="s">
        <v>27</v>
      </c>
      <c r="C124" s="26" t="s">
        <v>28</v>
      </c>
      <c r="D124" s="25" t="s">
        <v>29</v>
      </c>
      <c r="E124" s="26">
        <v>6</v>
      </c>
      <c r="F124" s="26"/>
      <c r="G124" s="26">
        <v>10</v>
      </c>
      <c r="H124" s="26"/>
      <c r="I124" s="27">
        <v>10</v>
      </c>
      <c r="J124" s="26"/>
      <c r="K124" s="26">
        <v>10</v>
      </c>
      <c r="L124" s="26">
        <f t="shared" si="10"/>
        <v>36</v>
      </c>
      <c r="M124" s="26"/>
      <c r="N124" s="26">
        <f t="shared" si="11"/>
        <v>36</v>
      </c>
      <c r="O124" s="23"/>
      <c r="P124" s="24"/>
    </row>
    <row r="125" spans="1:16" ht="15" customHeight="1">
      <c r="A125" s="12">
        <v>123</v>
      </c>
      <c r="B125" s="13" t="s">
        <v>305</v>
      </c>
      <c r="C125" s="13" t="s">
        <v>306</v>
      </c>
      <c r="D125" s="12" t="s">
        <v>307</v>
      </c>
      <c r="E125" s="13">
        <v>6</v>
      </c>
      <c r="F125" s="13"/>
      <c r="G125" s="13">
        <v>10</v>
      </c>
      <c r="H125" s="13"/>
      <c r="I125" s="22">
        <v>10</v>
      </c>
      <c r="J125" s="13"/>
      <c r="K125" s="13">
        <v>10</v>
      </c>
      <c r="L125" s="13">
        <f t="shared" si="10"/>
        <v>36</v>
      </c>
      <c r="M125" s="13"/>
      <c r="N125" s="13">
        <f t="shared" si="11"/>
        <v>36</v>
      </c>
      <c r="O125" s="23"/>
      <c r="P125" s="24"/>
    </row>
    <row r="126" spans="1:16" ht="15" customHeight="1">
      <c r="A126" s="25">
        <v>124</v>
      </c>
      <c r="B126" s="26" t="s">
        <v>333</v>
      </c>
      <c r="C126" s="26" t="s">
        <v>33</v>
      </c>
      <c r="D126" s="25" t="s">
        <v>334</v>
      </c>
      <c r="E126" s="26">
        <v>6</v>
      </c>
      <c r="F126" s="26"/>
      <c r="G126" s="26">
        <v>10</v>
      </c>
      <c r="H126" s="26"/>
      <c r="I126" s="27">
        <v>10</v>
      </c>
      <c r="J126" s="26"/>
      <c r="K126" s="26">
        <v>10</v>
      </c>
      <c r="L126" s="26">
        <f t="shared" si="10"/>
        <v>36</v>
      </c>
      <c r="M126" s="26">
        <v>4</v>
      </c>
      <c r="N126" s="26">
        <f t="shared" si="11"/>
        <v>40</v>
      </c>
      <c r="O126" s="23"/>
      <c r="P126" s="24"/>
    </row>
    <row r="127" spans="1:16" ht="15" customHeight="1">
      <c r="A127" s="12">
        <v>125</v>
      </c>
      <c r="B127" s="13" t="s">
        <v>210</v>
      </c>
      <c r="C127" s="13" t="s">
        <v>211</v>
      </c>
      <c r="D127" s="12" t="s">
        <v>212</v>
      </c>
      <c r="E127" s="13">
        <v>6</v>
      </c>
      <c r="F127" s="13"/>
      <c r="G127" s="13">
        <v>10</v>
      </c>
      <c r="H127" s="13"/>
      <c r="I127" s="22">
        <v>10</v>
      </c>
      <c r="J127" s="13"/>
      <c r="K127" s="13">
        <v>10</v>
      </c>
      <c r="L127" s="13">
        <f>SUM(E127:K127)</f>
        <v>36</v>
      </c>
      <c r="M127" s="13"/>
      <c r="N127" s="13">
        <f t="shared" si="11"/>
        <v>36</v>
      </c>
      <c r="O127" s="23"/>
      <c r="P127" s="24"/>
    </row>
    <row r="128" spans="1:16" ht="15" customHeight="1">
      <c r="A128" s="25">
        <v>126</v>
      </c>
      <c r="B128" s="26" t="s">
        <v>210</v>
      </c>
      <c r="C128" s="26" t="s">
        <v>148</v>
      </c>
      <c r="D128" s="25" t="s">
        <v>320</v>
      </c>
      <c r="E128" s="26"/>
      <c r="F128" s="26"/>
      <c r="G128" s="26"/>
      <c r="H128" s="26"/>
      <c r="I128" s="27"/>
      <c r="J128" s="26"/>
      <c r="K128" s="26"/>
      <c r="L128" s="26"/>
      <c r="M128" s="26"/>
      <c r="N128" s="26"/>
      <c r="O128" s="23"/>
      <c r="P128" s="24"/>
    </row>
    <row r="129" spans="1:17" ht="15" customHeight="1">
      <c r="A129" s="12">
        <v>127</v>
      </c>
      <c r="B129" s="13" t="s">
        <v>142</v>
      </c>
      <c r="C129" s="13" t="s">
        <v>38</v>
      </c>
      <c r="D129" s="12" t="s">
        <v>143</v>
      </c>
      <c r="E129" s="22">
        <v>6</v>
      </c>
      <c r="F129" s="13"/>
      <c r="G129" s="13">
        <v>10</v>
      </c>
      <c r="H129" s="13"/>
      <c r="I129" s="22">
        <v>10</v>
      </c>
      <c r="J129" s="13"/>
      <c r="K129" s="13">
        <v>10</v>
      </c>
      <c r="L129" s="13">
        <f>SUM(E129:K129)</f>
        <v>36</v>
      </c>
      <c r="M129" s="13">
        <v>5</v>
      </c>
      <c r="N129" s="13">
        <f>SUM(L129:M129)</f>
        <v>41</v>
      </c>
      <c r="O129" s="23"/>
      <c r="P129" s="24"/>
    </row>
    <row r="130" spans="1:17" ht="15" customHeight="1">
      <c r="A130" s="25">
        <v>128</v>
      </c>
      <c r="B130" s="26" t="s">
        <v>78</v>
      </c>
      <c r="C130" s="26" t="s">
        <v>79</v>
      </c>
      <c r="D130" s="25" t="s">
        <v>80</v>
      </c>
      <c r="E130" s="26">
        <v>6</v>
      </c>
      <c r="F130" s="26"/>
      <c r="G130" s="26">
        <v>10</v>
      </c>
      <c r="H130" s="26"/>
      <c r="I130" s="27">
        <v>10</v>
      </c>
      <c r="J130" s="26"/>
      <c r="K130" s="26">
        <v>10</v>
      </c>
      <c r="L130" s="26">
        <f>SUM(E130:K130)</f>
        <v>36</v>
      </c>
      <c r="M130" s="26"/>
      <c r="N130" s="26">
        <f>SUM(L130:M130)</f>
        <v>36</v>
      </c>
      <c r="O130" s="23"/>
      <c r="P130" s="24"/>
    </row>
    <row r="131" spans="1:17" ht="15" customHeight="1">
      <c r="A131" s="12">
        <v>129</v>
      </c>
      <c r="B131" s="13" t="s">
        <v>78</v>
      </c>
      <c r="C131" s="13" t="s">
        <v>280</v>
      </c>
      <c r="D131" s="12" t="s">
        <v>281</v>
      </c>
      <c r="E131" s="13"/>
      <c r="F131" s="13"/>
      <c r="G131" s="13"/>
      <c r="H131" s="13"/>
      <c r="I131" s="22"/>
      <c r="J131" s="13"/>
      <c r="K131" s="13"/>
      <c r="L131" s="13"/>
      <c r="M131" s="13"/>
      <c r="N131" s="13"/>
      <c r="O131" s="23"/>
      <c r="P131" s="24"/>
    </row>
    <row r="132" spans="1:17" ht="15" customHeight="1">
      <c r="A132" s="25">
        <v>130</v>
      </c>
      <c r="B132" s="26" t="s">
        <v>147</v>
      </c>
      <c r="C132" s="26" t="s">
        <v>148</v>
      </c>
      <c r="D132" s="25" t="s">
        <v>149</v>
      </c>
      <c r="E132" s="26">
        <v>6</v>
      </c>
      <c r="F132" s="26"/>
      <c r="G132" s="26">
        <v>10</v>
      </c>
      <c r="H132" s="26"/>
      <c r="I132" s="27">
        <v>10</v>
      </c>
      <c r="J132" s="26"/>
      <c r="K132" s="26">
        <v>10</v>
      </c>
      <c r="L132" s="26">
        <f>SUM(E132:K132)</f>
        <v>36</v>
      </c>
      <c r="M132" s="26">
        <v>5</v>
      </c>
      <c r="N132" s="26">
        <f>SUM(L132:M132)</f>
        <v>41</v>
      </c>
      <c r="O132" s="23"/>
      <c r="P132" s="24"/>
      <c r="Q132" t="s">
        <v>665</v>
      </c>
    </row>
    <row r="133" spans="1:17" ht="15" customHeight="1">
      <c r="A133" s="12">
        <v>131</v>
      </c>
      <c r="B133" s="13" t="s">
        <v>75</v>
      </c>
      <c r="C133" s="13" t="s">
        <v>76</v>
      </c>
      <c r="D133" s="12" t="s">
        <v>77</v>
      </c>
      <c r="E133" s="13"/>
      <c r="F133" s="13"/>
      <c r="G133" s="13"/>
      <c r="H133" s="13"/>
      <c r="I133" s="22"/>
      <c r="J133" s="13"/>
      <c r="K133" s="13"/>
      <c r="L133" s="13"/>
      <c r="M133" s="13"/>
      <c r="N133" s="13"/>
      <c r="O133" s="23"/>
      <c r="P133" s="24"/>
    </row>
    <row r="134" spans="1:17" ht="15" customHeight="1">
      <c r="A134" s="25">
        <v>132</v>
      </c>
      <c r="B134" s="26" t="s">
        <v>75</v>
      </c>
      <c r="C134" s="26" t="s">
        <v>71</v>
      </c>
      <c r="D134" s="25" t="s">
        <v>133</v>
      </c>
      <c r="E134" s="26">
        <v>6</v>
      </c>
      <c r="F134" s="26"/>
      <c r="G134" s="26">
        <v>10</v>
      </c>
      <c r="H134" s="26"/>
      <c r="I134" s="27">
        <v>10</v>
      </c>
      <c r="J134" s="26"/>
      <c r="K134" s="26">
        <v>10</v>
      </c>
      <c r="L134" s="26">
        <f t="shared" ref="L134:L148" si="12">SUM(E134:K134)</f>
        <v>36</v>
      </c>
      <c r="M134" s="26">
        <v>3</v>
      </c>
      <c r="N134" s="26">
        <f t="shared" ref="N134:N152" si="13">SUM(L134:M134)</f>
        <v>39</v>
      </c>
      <c r="O134" s="23"/>
      <c r="P134" s="24"/>
    </row>
    <row r="135" spans="1:17" ht="15" customHeight="1">
      <c r="A135" s="12">
        <v>133</v>
      </c>
      <c r="B135" s="13" t="s">
        <v>75</v>
      </c>
      <c r="C135" s="13" t="s">
        <v>156</v>
      </c>
      <c r="D135" s="12" t="s">
        <v>260</v>
      </c>
      <c r="E135" s="13">
        <v>6</v>
      </c>
      <c r="F135" s="13"/>
      <c r="G135" s="13">
        <v>10</v>
      </c>
      <c r="H135" s="13"/>
      <c r="I135" s="22">
        <v>10</v>
      </c>
      <c r="J135" s="13"/>
      <c r="K135" s="13">
        <v>10</v>
      </c>
      <c r="L135" s="13">
        <f t="shared" si="12"/>
        <v>36</v>
      </c>
      <c r="M135" s="13"/>
      <c r="N135" s="13">
        <f t="shared" si="13"/>
        <v>36</v>
      </c>
      <c r="O135" s="23"/>
      <c r="P135" s="24"/>
    </row>
    <row r="136" spans="1:17" ht="15" customHeight="1">
      <c r="A136" s="25">
        <v>134</v>
      </c>
      <c r="B136" s="26" t="s">
        <v>269</v>
      </c>
      <c r="C136" s="26" t="s">
        <v>25</v>
      </c>
      <c r="D136" s="25" t="s">
        <v>270</v>
      </c>
      <c r="E136" s="26">
        <v>6</v>
      </c>
      <c r="F136" s="26"/>
      <c r="G136" s="26">
        <v>10</v>
      </c>
      <c r="H136" s="26"/>
      <c r="I136" s="27">
        <v>10</v>
      </c>
      <c r="J136" s="26"/>
      <c r="K136" s="26">
        <v>10</v>
      </c>
      <c r="L136" s="26">
        <f t="shared" si="12"/>
        <v>36</v>
      </c>
      <c r="M136" s="26">
        <v>3</v>
      </c>
      <c r="N136" s="26">
        <f t="shared" si="13"/>
        <v>39</v>
      </c>
      <c r="O136" s="23"/>
      <c r="P136" s="24"/>
    </row>
    <row r="137" spans="1:17" ht="15" customHeight="1">
      <c r="A137" s="12">
        <v>135</v>
      </c>
      <c r="B137" s="13" t="s">
        <v>356</v>
      </c>
      <c r="C137" s="13" t="s">
        <v>86</v>
      </c>
      <c r="D137" s="12" t="s">
        <v>357</v>
      </c>
      <c r="E137" s="13">
        <v>6</v>
      </c>
      <c r="F137" s="13"/>
      <c r="G137" s="13">
        <v>10</v>
      </c>
      <c r="H137" s="13"/>
      <c r="I137" s="22">
        <v>10</v>
      </c>
      <c r="J137" s="13"/>
      <c r="K137" s="13">
        <v>10</v>
      </c>
      <c r="L137" s="13">
        <f t="shared" si="12"/>
        <v>36</v>
      </c>
      <c r="M137" s="13"/>
      <c r="N137" s="13">
        <f t="shared" si="13"/>
        <v>36</v>
      </c>
      <c r="O137" s="23"/>
      <c r="P137" s="24"/>
    </row>
    <row r="138" spans="1:17" ht="15" customHeight="1">
      <c r="A138" s="25">
        <v>136</v>
      </c>
      <c r="B138" s="26" t="s">
        <v>55</v>
      </c>
      <c r="C138" s="26" t="s">
        <v>56</v>
      </c>
      <c r="D138" s="25" t="s">
        <v>57</v>
      </c>
      <c r="E138" s="26">
        <v>6</v>
      </c>
      <c r="F138" s="26"/>
      <c r="G138" s="26">
        <v>10</v>
      </c>
      <c r="H138" s="26"/>
      <c r="I138" s="27">
        <v>10</v>
      </c>
      <c r="J138" s="26"/>
      <c r="K138" s="26">
        <v>10</v>
      </c>
      <c r="L138" s="26">
        <f t="shared" si="12"/>
        <v>36</v>
      </c>
      <c r="M138" s="26"/>
      <c r="N138" s="26">
        <f t="shared" si="13"/>
        <v>36</v>
      </c>
      <c r="O138" s="23"/>
      <c r="P138" s="24"/>
    </row>
    <row r="139" spans="1:17" ht="15" customHeight="1">
      <c r="A139" s="12">
        <v>137</v>
      </c>
      <c r="B139" s="13" t="s">
        <v>185</v>
      </c>
      <c r="C139" s="13" t="s">
        <v>129</v>
      </c>
      <c r="D139" s="12" t="s">
        <v>186</v>
      </c>
      <c r="E139" s="13">
        <v>6</v>
      </c>
      <c r="F139" s="13"/>
      <c r="G139" s="13">
        <v>10</v>
      </c>
      <c r="H139" s="13"/>
      <c r="I139" s="22">
        <v>10</v>
      </c>
      <c r="J139" s="13"/>
      <c r="K139" s="13">
        <v>10</v>
      </c>
      <c r="L139" s="13">
        <f t="shared" si="12"/>
        <v>36</v>
      </c>
      <c r="M139" s="13">
        <v>5</v>
      </c>
      <c r="N139" s="13">
        <f t="shared" si="13"/>
        <v>41</v>
      </c>
      <c r="O139" s="23"/>
      <c r="P139" s="24"/>
    </row>
    <row r="140" spans="1:17" ht="15" customHeight="1">
      <c r="A140" s="25">
        <v>138</v>
      </c>
      <c r="B140" s="26" t="s">
        <v>291</v>
      </c>
      <c r="C140" s="26" t="s">
        <v>292</v>
      </c>
      <c r="D140" s="25" t="s">
        <v>293</v>
      </c>
      <c r="E140" s="26">
        <v>6</v>
      </c>
      <c r="F140" s="26"/>
      <c r="G140" s="26">
        <v>10</v>
      </c>
      <c r="H140" s="26"/>
      <c r="I140" s="27">
        <v>10</v>
      </c>
      <c r="J140" s="26"/>
      <c r="K140" s="26">
        <v>10</v>
      </c>
      <c r="L140" s="26">
        <f t="shared" si="12"/>
        <v>36</v>
      </c>
      <c r="M140" s="26">
        <v>3</v>
      </c>
      <c r="N140" s="26">
        <f t="shared" si="13"/>
        <v>39</v>
      </c>
      <c r="O140" s="23"/>
      <c r="P140" s="24"/>
    </row>
    <row r="141" spans="1:17" ht="15" customHeight="1">
      <c r="A141" s="12">
        <v>139</v>
      </c>
      <c r="B141" s="13" t="s">
        <v>237</v>
      </c>
      <c r="C141" s="13" t="s">
        <v>71</v>
      </c>
      <c r="D141" s="12" t="s">
        <v>238</v>
      </c>
      <c r="E141" s="13">
        <v>6</v>
      </c>
      <c r="F141" s="13"/>
      <c r="G141" s="13">
        <v>10</v>
      </c>
      <c r="H141" s="13"/>
      <c r="I141" s="22">
        <v>10</v>
      </c>
      <c r="J141" s="13"/>
      <c r="K141" s="13">
        <v>10</v>
      </c>
      <c r="L141" s="13">
        <f t="shared" si="12"/>
        <v>36</v>
      </c>
      <c r="M141" s="13"/>
      <c r="N141" s="13">
        <f t="shared" si="13"/>
        <v>36</v>
      </c>
      <c r="O141" s="23"/>
      <c r="P141" s="24"/>
    </row>
    <row r="142" spans="1:17" ht="15" customHeight="1">
      <c r="A142" s="25">
        <v>140</v>
      </c>
      <c r="B142" s="26" t="s">
        <v>144</v>
      </c>
      <c r="C142" s="26" t="s">
        <v>145</v>
      </c>
      <c r="D142" s="25" t="s">
        <v>146</v>
      </c>
      <c r="E142" s="26">
        <v>6</v>
      </c>
      <c r="F142" s="26"/>
      <c r="G142" s="26">
        <v>10</v>
      </c>
      <c r="H142" s="26"/>
      <c r="I142" s="27">
        <v>10</v>
      </c>
      <c r="J142" s="26"/>
      <c r="K142" s="26">
        <v>10</v>
      </c>
      <c r="L142" s="26">
        <f t="shared" si="12"/>
        <v>36</v>
      </c>
      <c r="M142" s="26"/>
      <c r="N142" s="26">
        <f t="shared" si="13"/>
        <v>36</v>
      </c>
      <c r="O142" s="23"/>
      <c r="P142" s="24"/>
    </row>
    <row r="143" spans="1:17" ht="15" customHeight="1">
      <c r="A143" s="12">
        <v>141</v>
      </c>
      <c r="B143" s="13" t="s">
        <v>93</v>
      </c>
      <c r="C143" s="13" t="s">
        <v>13</v>
      </c>
      <c r="D143" s="12" t="s">
        <v>94</v>
      </c>
      <c r="E143" s="13">
        <v>6</v>
      </c>
      <c r="F143" s="13"/>
      <c r="G143" s="13">
        <v>10</v>
      </c>
      <c r="H143" s="13"/>
      <c r="I143" s="22">
        <v>10</v>
      </c>
      <c r="J143" s="13"/>
      <c r="K143" s="13">
        <v>10</v>
      </c>
      <c r="L143" s="13">
        <f t="shared" si="12"/>
        <v>36</v>
      </c>
      <c r="M143" s="13"/>
      <c r="N143" s="13">
        <f t="shared" si="13"/>
        <v>36</v>
      </c>
      <c r="O143" s="23"/>
      <c r="P143" s="24"/>
    </row>
    <row r="144" spans="1:17" ht="15" customHeight="1">
      <c r="A144" s="25">
        <v>142</v>
      </c>
      <c r="B144" s="26" t="s">
        <v>229</v>
      </c>
      <c r="C144" s="26" t="s">
        <v>159</v>
      </c>
      <c r="D144" s="25" t="s">
        <v>230</v>
      </c>
      <c r="E144" s="26">
        <v>6</v>
      </c>
      <c r="F144" s="26"/>
      <c r="G144" s="26">
        <v>10</v>
      </c>
      <c r="H144" s="26"/>
      <c r="I144" s="27">
        <v>10</v>
      </c>
      <c r="J144" s="26"/>
      <c r="K144" s="26">
        <v>10</v>
      </c>
      <c r="L144" s="26">
        <f t="shared" si="12"/>
        <v>36</v>
      </c>
      <c r="M144" s="26">
        <v>5</v>
      </c>
      <c r="N144" s="26">
        <f t="shared" si="13"/>
        <v>41</v>
      </c>
      <c r="O144" s="23"/>
      <c r="P144" s="24"/>
    </row>
    <row r="145" spans="1:18" ht="15" customHeight="1">
      <c r="A145" s="12">
        <v>143</v>
      </c>
      <c r="B145" s="13" t="s">
        <v>137</v>
      </c>
      <c r="C145" s="13" t="s">
        <v>100</v>
      </c>
      <c r="D145" s="12" t="s">
        <v>138</v>
      </c>
      <c r="E145" s="13">
        <v>6</v>
      </c>
      <c r="F145" s="13"/>
      <c r="G145" s="13">
        <v>10</v>
      </c>
      <c r="H145" s="13"/>
      <c r="I145" s="22">
        <v>10</v>
      </c>
      <c r="J145" s="13"/>
      <c r="K145" s="13">
        <v>10</v>
      </c>
      <c r="L145" s="13">
        <f t="shared" si="12"/>
        <v>36</v>
      </c>
      <c r="M145" s="13">
        <v>5</v>
      </c>
      <c r="N145" s="13">
        <f t="shared" si="13"/>
        <v>41</v>
      </c>
      <c r="O145" s="23"/>
      <c r="P145" s="24"/>
    </row>
    <row r="146" spans="1:18" ht="14.25" customHeight="1">
      <c r="A146" s="25">
        <v>144</v>
      </c>
      <c r="B146" s="26" t="s">
        <v>274</v>
      </c>
      <c r="C146" s="26" t="s">
        <v>275</v>
      </c>
      <c r="D146" s="25" t="s">
        <v>276</v>
      </c>
      <c r="E146" s="26">
        <v>6</v>
      </c>
      <c r="F146" s="26"/>
      <c r="G146" s="26">
        <v>10</v>
      </c>
      <c r="H146" s="26"/>
      <c r="I146" s="27">
        <v>10</v>
      </c>
      <c r="J146" s="26"/>
      <c r="K146" s="26">
        <v>10</v>
      </c>
      <c r="L146" s="26">
        <f t="shared" si="12"/>
        <v>36</v>
      </c>
      <c r="M146" s="26"/>
      <c r="N146" s="26">
        <f t="shared" si="13"/>
        <v>36</v>
      </c>
      <c r="O146" s="23"/>
      <c r="P146" s="24"/>
    </row>
    <row r="147" spans="1:18" ht="15" customHeight="1">
      <c r="A147" s="12">
        <v>145</v>
      </c>
      <c r="B147" s="13" t="s">
        <v>234</v>
      </c>
      <c r="C147" s="13" t="s">
        <v>235</v>
      </c>
      <c r="D147" s="12" t="s">
        <v>236</v>
      </c>
      <c r="E147" s="13">
        <v>6</v>
      </c>
      <c r="F147" s="13"/>
      <c r="G147" s="13">
        <v>10</v>
      </c>
      <c r="H147" s="13"/>
      <c r="I147" s="22">
        <v>10</v>
      </c>
      <c r="J147" s="13"/>
      <c r="K147" s="13">
        <v>10</v>
      </c>
      <c r="L147" s="13">
        <f t="shared" si="12"/>
        <v>36</v>
      </c>
      <c r="M147" s="13">
        <v>5</v>
      </c>
      <c r="N147" s="13">
        <f t="shared" si="13"/>
        <v>41</v>
      </c>
      <c r="O147" s="23"/>
      <c r="P147" s="24"/>
      <c r="R147" t="s">
        <v>666</v>
      </c>
    </row>
    <row r="148" spans="1:18" ht="15" customHeight="1">
      <c r="A148" s="25">
        <v>146</v>
      </c>
      <c r="B148" s="26" t="s">
        <v>234</v>
      </c>
      <c r="C148" s="26" t="s">
        <v>285</v>
      </c>
      <c r="D148" s="25" t="s">
        <v>286</v>
      </c>
      <c r="E148" s="26">
        <v>6</v>
      </c>
      <c r="F148" s="26"/>
      <c r="G148" s="26">
        <v>10</v>
      </c>
      <c r="H148" s="26"/>
      <c r="I148" s="27">
        <v>10</v>
      </c>
      <c r="J148" s="26"/>
      <c r="K148" s="26">
        <v>10</v>
      </c>
      <c r="L148" s="26">
        <f t="shared" si="12"/>
        <v>36</v>
      </c>
      <c r="M148" s="26"/>
      <c r="N148" s="26">
        <f t="shared" si="13"/>
        <v>36</v>
      </c>
      <c r="O148" s="23"/>
      <c r="P148" s="24"/>
    </row>
    <row r="149" spans="1:18" ht="15" customHeight="1">
      <c r="A149" s="12">
        <v>147</v>
      </c>
      <c r="B149" s="13" t="s">
        <v>134</v>
      </c>
      <c r="C149" s="13" t="s">
        <v>135</v>
      </c>
      <c r="D149" s="12" t="s">
        <v>136</v>
      </c>
      <c r="E149" s="13">
        <v>6</v>
      </c>
      <c r="F149" s="13"/>
      <c r="G149" s="13">
        <v>10</v>
      </c>
      <c r="H149" s="13"/>
      <c r="I149" s="22">
        <v>10</v>
      </c>
      <c r="J149" s="13"/>
      <c r="K149" s="13">
        <v>10</v>
      </c>
      <c r="L149" s="13">
        <f>SUM(E149:K149)</f>
        <v>36</v>
      </c>
      <c r="M149" s="13">
        <v>5</v>
      </c>
      <c r="N149" s="13">
        <f t="shared" si="13"/>
        <v>41</v>
      </c>
      <c r="O149" s="23"/>
      <c r="P149" s="24"/>
    </row>
    <row r="150" spans="1:18" ht="15" customHeight="1">
      <c r="A150" s="25">
        <v>148</v>
      </c>
      <c r="B150" s="26" t="s">
        <v>282</v>
      </c>
      <c r="C150" s="26" t="s">
        <v>283</v>
      </c>
      <c r="D150" s="25" t="s">
        <v>284</v>
      </c>
      <c r="E150" s="26">
        <v>6</v>
      </c>
      <c r="F150" s="26"/>
      <c r="G150" s="26">
        <v>9</v>
      </c>
      <c r="H150" s="26"/>
      <c r="I150" s="27">
        <v>10</v>
      </c>
      <c r="J150" s="26"/>
      <c r="K150" s="26">
        <v>10</v>
      </c>
      <c r="L150" s="26">
        <f>SUM(E150:K150)</f>
        <v>35</v>
      </c>
      <c r="M150" s="26">
        <v>4</v>
      </c>
      <c r="N150" s="26">
        <f t="shared" si="13"/>
        <v>39</v>
      </c>
      <c r="O150" s="23"/>
      <c r="P150" s="24"/>
    </row>
    <row r="151" spans="1:18" ht="15" customHeight="1">
      <c r="A151" s="12">
        <v>149</v>
      </c>
      <c r="B151" s="13" t="s">
        <v>363</v>
      </c>
      <c r="C151" s="13" t="s">
        <v>71</v>
      </c>
      <c r="D151" s="12" t="s">
        <v>364</v>
      </c>
      <c r="E151" s="13">
        <v>6</v>
      </c>
      <c r="F151" s="13"/>
      <c r="G151" s="13">
        <v>10</v>
      </c>
      <c r="H151" s="13"/>
      <c r="I151" s="22">
        <v>10</v>
      </c>
      <c r="J151" s="13"/>
      <c r="K151" s="13">
        <v>10</v>
      </c>
      <c r="L151" s="13">
        <f>SUM(E151:K151)</f>
        <v>36</v>
      </c>
      <c r="M151" s="13"/>
      <c r="N151" s="13">
        <f t="shared" si="13"/>
        <v>36</v>
      </c>
      <c r="O151" s="23"/>
      <c r="P151" s="24"/>
    </row>
    <row r="152" spans="1:18" ht="15" customHeight="1">
      <c r="A152" s="25">
        <v>150</v>
      </c>
      <c r="B152" s="26" t="s">
        <v>239</v>
      </c>
      <c r="C152" s="26" t="s">
        <v>68</v>
      </c>
      <c r="D152" s="25" t="s">
        <v>240</v>
      </c>
      <c r="E152" s="26">
        <v>6</v>
      </c>
      <c r="F152" s="26"/>
      <c r="G152" s="26">
        <v>10</v>
      </c>
      <c r="H152" s="26"/>
      <c r="I152" s="27">
        <v>10</v>
      </c>
      <c r="J152" s="26"/>
      <c r="K152" s="26">
        <v>10</v>
      </c>
      <c r="L152" s="26">
        <f>SUM(E152:K152)</f>
        <v>36</v>
      </c>
      <c r="M152" s="26"/>
      <c r="N152" s="26">
        <f t="shared" si="13"/>
        <v>36</v>
      </c>
      <c r="O152" s="23"/>
      <c r="P152" s="24"/>
    </row>
    <row r="153" spans="1:18" ht="15" customHeight="1">
      <c r="A153" s="12">
        <v>151</v>
      </c>
      <c r="B153" s="13" t="s">
        <v>49</v>
      </c>
      <c r="C153" s="13" t="s">
        <v>50</v>
      </c>
      <c r="D153" s="12" t="s">
        <v>51</v>
      </c>
      <c r="E153" s="13"/>
      <c r="F153" s="13"/>
      <c r="G153" s="13"/>
      <c r="H153" s="13"/>
      <c r="I153" s="22"/>
      <c r="J153" s="13"/>
      <c r="K153" s="13"/>
      <c r="L153" s="13"/>
      <c r="M153" s="13"/>
      <c r="N153" s="13"/>
      <c r="O153" s="23"/>
      <c r="P153" s="24"/>
    </row>
    <row r="154" spans="1:18" ht="15" customHeight="1">
      <c r="A154" s="25">
        <v>152</v>
      </c>
      <c r="B154" s="26" t="s">
        <v>189</v>
      </c>
      <c r="C154" s="26" t="s">
        <v>190</v>
      </c>
      <c r="D154" s="25" t="s">
        <v>191</v>
      </c>
      <c r="E154" s="26">
        <v>6</v>
      </c>
      <c r="F154" s="26"/>
      <c r="G154" s="26">
        <v>10</v>
      </c>
      <c r="H154" s="26"/>
      <c r="I154" s="27">
        <v>10</v>
      </c>
      <c r="J154" s="26"/>
      <c r="K154" s="26">
        <v>10</v>
      </c>
      <c r="L154" s="26">
        <f>SUM(E154:K154)</f>
        <v>36</v>
      </c>
      <c r="M154" s="26">
        <v>5</v>
      </c>
      <c r="N154" s="26">
        <f>SUM(L154:M154)</f>
        <v>41</v>
      </c>
      <c r="O154" s="23"/>
      <c r="P154" s="24"/>
    </row>
    <row r="155" spans="1:18" ht="15" customHeight="1">
      <c r="A155" s="28">
        <v>153</v>
      </c>
      <c r="B155" s="29" t="s">
        <v>667</v>
      </c>
      <c r="C155" s="29" t="s">
        <v>285</v>
      </c>
      <c r="D155" s="30" t="s">
        <v>583</v>
      </c>
      <c r="E155" s="31">
        <v>6</v>
      </c>
      <c r="F155" s="31"/>
      <c r="G155" s="13">
        <v>10</v>
      </c>
      <c r="H155" s="31"/>
      <c r="I155" s="22">
        <v>10</v>
      </c>
      <c r="J155" s="31"/>
      <c r="K155" s="13">
        <v>10</v>
      </c>
      <c r="L155" s="31">
        <f>SUM(E155:K155)</f>
        <v>36</v>
      </c>
      <c r="M155" s="31">
        <v>4</v>
      </c>
      <c r="N155" s="31">
        <f>SUM(L155:M155)</f>
        <v>40</v>
      </c>
      <c r="O155" s="23"/>
      <c r="P155" s="24"/>
    </row>
    <row r="156" spans="1:18" ht="15" customHeight="1">
      <c r="A156" s="25">
        <v>154</v>
      </c>
      <c r="B156" s="27" t="s">
        <v>668</v>
      </c>
      <c r="C156" s="27" t="s">
        <v>156</v>
      </c>
      <c r="D156" s="32" t="s">
        <v>422</v>
      </c>
      <c r="E156" s="26">
        <v>6</v>
      </c>
      <c r="F156" s="26"/>
      <c r="G156" s="26">
        <v>10</v>
      </c>
      <c r="H156" s="26"/>
      <c r="I156" s="27">
        <v>10</v>
      </c>
      <c r="J156" s="26"/>
      <c r="K156" s="26">
        <v>10</v>
      </c>
      <c r="L156" s="26">
        <f>SUM(E156:K156)</f>
        <v>36</v>
      </c>
      <c r="M156" s="26"/>
      <c r="N156" s="26">
        <f>SUM(L156:M156)</f>
        <v>36</v>
      </c>
      <c r="O156" s="23"/>
      <c r="P156" s="24"/>
    </row>
    <row r="157" spans="1:18" ht="15" customHeight="1">
      <c r="A157" s="28">
        <v>155</v>
      </c>
      <c r="B157" s="29" t="s">
        <v>669</v>
      </c>
      <c r="C157" s="29" t="s">
        <v>33</v>
      </c>
      <c r="D157" s="30" t="s">
        <v>548</v>
      </c>
      <c r="E157" s="31">
        <v>6</v>
      </c>
      <c r="F157" s="31"/>
      <c r="G157" s="13">
        <v>10</v>
      </c>
      <c r="H157" s="31"/>
      <c r="I157" s="22">
        <v>10</v>
      </c>
      <c r="J157" s="31"/>
      <c r="K157" s="13">
        <v>10</v>
      </c>
      <c r="L157" s="31">
        <f>SUM(E157:K157)</f>
        <v>36</v>
      </c>
      <c r="M157" s="31"/>
      <c r="N157" s="31">
        <f>SUM(L157:M157)</f>
        <v>36</v>
      </c>
      <c r="O157" s="23"/>
      <c r="P157" s="24"/>
    </row>
    <row r="160" spans="1:18">
      <c r="D160" s="22" t="s">
        <v>670</v>
      </c>
      <c r="E160" s="33">
        <f>COUNT(E3:E159)</f>
        <v>133</v>
      </c>
      <c r="F160" s="26"/>
      <c r="G160" s="34">
        <f>COUNT(G3:G159)</f>
        <v>132</v>
      </c>
      <c r="H160" s="34"/>
      <c r="I160" s="35">
        <f>COUNT(I3:I159)</f>
        <v>131</v>
      </c>
      <c r="J160" s="35"/>
      <c r="K160" s="26">
        <f>COUNT(K3:K159)</f>
        <v>131</v>
      </c>
      <c r="L160" s="13"/>
      <c r="M160" s="33"/>
    </row>
  </sheetData>
  <mergeCells count="1">
    <mergeCell ref="O1:P1"/>
  </mergeCells>
  <pageMargins left="0.7" right="0.7" top="0.75" bottom="0.75" header="0.3" footer="0.3"/>
  <ignoredErrors>
    <ignoredError sqref="N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 0</vt:lpstr>
      <vt:lpstr>приуствоНастави</vt:lpstr>
      <vt:lpstr>Вукашин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Nale</dc:creator>
  <cp:lastModifiedBy>Windows User</cp:lastModifiedBy>
  <dcterms:created xsi:type="dcterms:W3CDTF">2021-02-26T11:16:46Z</dcterms:created>
  <dcterms:modified xsi:type="dcterms:W3CDTF">2021-09-20T14:31:50Z</dcterms:modified>
</cp:coreProperties>
</file>